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25" yWindow="870" windowWidth="15600" windowHeight="7845"/>
  </bookViews>
  <sheets>
    <sheet name="شهریه 1403 خمین" sheetId="1" r:id="rId1"/>
    <sheet name="Sheet1" sheetId="2" r:id="rId2"/>
  </sheets>
  <definedNames>
    <definedName name="_xlnm._FilterDatabase" localSheetId="0" hidden="1">'شهریه 1403 خمین'!$A$1:$AB$324</definedName>
    <definedName name="_xlnm.Print_Titles" localSheetId="0">'شهریه 1403 خمین'!$1:$1</definedName>
  </definedNames>
  <calcPr calcId="124519"/>
</workbook>
</file>

<file path=xl/calcChain.xml><?xml version="1.0" encoding="utf-8"?>
<calcChain xmlns="http://schemas.openxmlformats.org/spreadsheetml/2006/main">
  <c r="AC91" i="2"/>
  <c r="AC69"/>
  <c r="AC2"/>
  <c r="AC70"/>
  <c r="AC71"/>
  <c r="X61"/>
  <c r="Y61" s="1"/>
  <c r="T61"/>
  <c r="X49"/>
  <c r="Y49" s="1"/>
  <c r="T49"/>
  <c r="X48"/>
  <c r="Y48" s="1"/>
  <c r="T48"/>
  <c r="X60"/>
  <c r="Y60" s="1"/>
  <c r="T60"/>
  <c r="X59"/>
  <c r="Y59" s="1"/>
  <c r="T59"/>
  <c r="X58"/>
  <c r="Y58" s="1"/>
  <c r="T58"/>
  <c r="X47"/>
  <c r="Y47" s="1"/>
  <c r="T47"/>
  <c r="X46"/>
  <c r="Y46" s="1"/>
  <c r="T46"/>
  <c r="X45"/>
  <c r="Y45" s="1"/>
  <c r="T45"/>
  <c r="X44"/>
  <c r="Y44" s="1"/>
  <c r="T44"/>
  <c r="Y80"/>
  <c r="AB80" s="1"/>
  <c r="T80"/>
  <c r="Y74"/>
  <c r="AB74" s="1"/>
  <c r="T74"/>
  <c r="Y99"/>
  <c r="AB99" s="1"/>
  <c r="T99"/>
  <c r="Y67"/>
  <c r="AB67" s="1"/>
  <c r="T67"/>
  <c r="X57"/>
  <c r="Y57" s="1"/>
  <c r="T57"/>
  <c r="X43"/>
  <c r="Y43" s="1"/>
  <c r="T43"/>
  <c r="Y35"/>
  <c r="AB35" s="1"/>
  <c r="T35"/>
  <c r="X42"/>
  <c r="Y42" s="1"/>
  <c r="T42"/>
  <c r="X56"/>
  <c r="Y56" s="1"/>
  <c r="T56"/>
  <c r="Y93"/>
  <c r="AB93" s="1"/>
  <c r="T93"/>
  <c r="X41"/>
  <c r="Y41" s="1"/>
  <c r="T41"/>
  <c r="X40"/>
  <c r="Y40" s="1"/>
  <c r="T40"/>
  <c r="X39"/>
  <c r="Y39" s="1"/>
  <c r="T39"/>
  <c r="X38"/>
  <c r="Y38" s="1"/>
  <c r="T38"/>
  <c r="Y31"/>
  <c r="AB31" s="1"/>
  <c r="T31"/>
  <c r="X55"/>
  <c r="Y55" s="1"/>
  <c r="T55"/>
  <c r="Y75"/>
  <c r="AB75" s="1"/>
  <c r="T75"/>
  <c r="X54"/>
  <c r="Y54" s="1"/>
  <c r="T54"/>
  <c r="X53"/>
  <c r="Y53" s="1"/>
  <c r="T53"/>
  <c r="X52"/>
  <c r="Y52" s="1"/>
  <c r="T52"/>
  <c r="Y64"/>
  <c r="AB64" s="1"/>
  <c r="T64"/>
  <c r="X51"/>
  <c r="Y51" s="1"/>
  <c r="T51"/>
  <c r="X50"/>
  <c r="Y50" s="1"/>
  <c r="T50"/>
  <c r="X37"/>
  <c r="Y37" s="1"/>
  <c r="T37"/>
  <c r="X36"/>
  <c r="Y36" s="1"/>
  <c r="T36"/>
  <c r="Y62"/>
  <c r="AB62" s="1"/>
  <c r="T62"/>
  <c r="Y34"/>
  <c r="AB34" s="1"/>
  <c r="T34"/>
  <c r="Y72"/>
  <c r="AB72" s="1"/>
  <c r="T72"/>
  <c r="Y155"/>
  <c r="AB155" s="1"/>
  <c r="T155"/>
  <c r="Y96"/>
  <c r="AB96" s="1"/>
  <c r="T96"/>
  <c r="Y85"/>
  <c r="AB85" s="1"/>
  <c r="T85"/>
  <c r="Y73"/>
  <c r="AB73" s="1"/>
  <c r="T73"/>
  <c r="Y90"/>
  <c r="AB90" s="1"/>
  <c r="T90"/>
  <c r="Y81"/>
  <c r="AB81" s="1"/>
  <c r="T81"/>
  <c r="Y162"/>
  <c r="AB162" s="1"/>
  <c r="T162"/>
  <c r="Y158"/>
  <c r="AB158" s="1"/>
  <c r="T158"/>
  <c r="Y157"/>
  <c r="AB157" s="1"/>
  <c r="T157"/>
  <c r="Y87"/>
  <c r="AB87" s="1"/>
  <c r="T87"/>
  <c r="Y88"/>
  <c r="AB88" s="1"/>
  <c r="T88"/>
  <c r="Y66"/>
  <c r="AB66" s="1"/>
  <c r="T66"/>
  <c r="Y76"/>
  <c r="AB76" s="1"/>
  <c r="T76"/>
  <c r="Y84"/>
  <c r="AB84" s="1"/>
  <c r="T84"/>
  <c r="Y68"/>
  <c r="AB68" s="1"/>
  <c r="T68"/>
  <c r="Y65"/>
  <c r="AB65" s="1"/>
  <c r="T65"/>
  <c r="Y79"/>
  <c r="AB79" s="1"/>
  <c r="T79"/>
  <c r="Y98"/>
  <c r="AB98" s="1"/>
  <c r="T98"/>
  <c r="T71"/>
  <c r="T70"/>
  <c r="T2"/>
  <c r="T69"/>
  <c r="X316"/>
  <c r="Y316" s="1"/>
  <c r="X315"/>
  <c r="Y315" s="1"/>
  <c r="X314"/>
  <c r="Y314" s="1"/>
  <c r="X313"/>
  <c r="Y313" s="1"/>
  <c r="X312"/>
  <c r="Y312" s="1"/>
  <c r="X311"/>
  <c r="Y311" s="1"/>
  <c r="X310"/>
  <c r="Y310" s="1"/>
  <c r="X309"/>
  <c r="Y309" s="1"/>
  <c r="X308"/>
  <c r="Y308" s="1"/>
  <c r="X307"/>
  <c r="Y307" s="1"/>
  <c r="X306"/>
  <c r="Y306" s="1"/>
  <c r="X305"/>
  <c r="Y305" s="1"/>
  <c r="X304"/>
  <c r="Y304" s="1"/>
  <c r="X303"/>
  <c r="Y303" s="1"/>
  <c r="X302"/>
  <c r="Y302" s="1"/>
  <c r="X301"/>
  <c r="Y301" s="1"/>
  <c r="X300"/>
  <c r="Y300" s="1"/>
  <c r="Y228"/>
  <c r="AB228" s="1"/>
  <c r="T228"/>
  <c r="Y216"/>
  <c r="AB216" s="1"/>
  <c r="T216"/>
  <c r="Y322"/>
  <c r="AB322" s="1"/>
  <c r="T322"/>
  <c r="Y291"/>
  <c r="AB291" s="1"/>
  <c r="T291"/>
  <c r="Y299"/>
  <c r="AB299" s="1"/>
  <c r="T299"/>
  <c r="Y323"/>
  <c r="AB323" s="1"/>
  <c r="T323"/>
  <c r="Y317"/>
  <c r="AB317" s="1"/>
  <c r="T317"/>
  <c r="Y298"/>
  <c r="AB298" s="1"/>
  <c r="T298"/>
  <c r="Y183"/>
  <c r="AB183" s="1"/>
  <c r="T183"/>
  <c r="Y294"/>
  <c r="AB294" s="1"/>
  <c r="T294"/>
  <c r="Y138"/>
  <c r="AB138" s="1"/>
  <c r="T138"/>
  <c r="Y137"/>
  <c r="AB137" s="1"/>
  <c r="T137"/>
  <c r="Y82"/>
  <c r="AB82" s="1"/>
  <c r="T82"/>
  <c r="Y201"/>
  <c r="AB201" s="1"/>
  <c r="T201"/>
  <c r="Y203"/>
  <c r="AB203" s="1"/>
  <c r="T203"/>
  <c r="Y180"/>
  <c r="AB180" s="1"/>
  <c r="T180"/>
  <c r="Y78"/>
  <c r="AB78" s="1"/>
  <c r="T78"/>
  <c r="Y100"/>
  <c r="AB100" s="1"/>
  <c r="T100"/>
  <c r="Y164"/>
  <c r="AB164" s="1"/>
  <c r="T164"/>
  <c r="Y63"/>
  <c r="AB63" s="1"/>
  <c r="T63"/>
  <c r="Y32"/>
  <c r="AB32" s="1"/>
  <c r="T32"/>
  <c r="Y7"/>
  <c r="AB7" s="1"/>
  <c r="T7"/>
  <c r="Y10"/>
  <c r="AB10" s="1"/>
  <c r="T10"/>
  <c r="Y11"/>
  <c r="AB11" s="1"/>
  <c r="T11"/>
  <c r="Y233"/>
  <c r="AB233" s="1"/>
  <c r="T233"/>
  <c r="Y211"/>
  <c r="AB211" s="1"/>
  <c r="T211"/>
  <c r="Y222"/>
  <c r="AB222" s="1"/>
  <c r="T222"/>
  <c r="Y174"/>
  <c r="AB174" s="1"/>
  <c r="T174"/>
  <c r="Y324"/>
  <c r="AB324" s="1"/>
  <c r="T324"/>
  <c r="Y221"/>
  <c r="AB221" s="1"/>
  <c r="T221"/>
  <c r="Y171"/>
  <c r="AB171" s="1"/>
  <c r="T171"/>
  <c r="Y293"/>
  <c r="AB293" s="1"/>
  <c r="T293"/>
  <c r="Y289"/>
  <c r="AB289" s="1"/>
  <c r="T289"/>
  <c r="Y232"/>
  <c r="AB232" s="1"/>
  <c r="T232"/>
  <c r="Y236"/>
  <c r="AB236" s="1"/>
  <c r="T236"/>
  <c r="Y213"/>
  <c r="AB213" s="1"/>
  <c r="T213"/>
  <c r="Y190"/>
  <c r="AB190" s="1"/>
  <c r="T190"/>
  <c r="Y177"/>
  <c r="AB177" s="1"/>
  <c r="T177"/>
  <c r="Y231"/>
  <c r="AB231" s="1"/>
  <c r="T231"/>
  <c r="Y168"/>
  <c r="AB168" s="1"/>
  <c r="T168"/>
  <c r="Y150"/>
  <c r="AB150" s="1"/>
  <c r="T150"/>
  <c r="Y83"/>
  <c r="AB83" s="1"/>
  <c r="T83"/>
  <c r="Y290"/>
  <c r="AB290" s="1"/>
  <c r="T290"/>
  <c r="Y198"/>
  <c r="AB198" s="1"/>
  <c r="T198"/>
  <c r="Y165"/>
  <c r="AB165" s="1"/>
  <c r="T165"/>
  <c r="Y182"/>
  <c r="AB182" s="1"/>
  <c r="T182"/>
  <c r="Y173"/>
  <c r="AB173" s="1"/>
  <c r="T173"/>
  <c r="Y151"/>
  <c r="AB151" s="1"/>
  <c r="T151"/>
  <c r="Y15"/>
  <c r="AB15" s="1"/>
  <c r="T15"/>
  <c r="Y136"/>
  <c r="AB136" s="1"/>
  <c r="T136"/>
  <c r="Y149"/>
  <c r="AB149" s="1"/>
  <c r="T149"/>
  <c r="Y215"/>
  <c r="AB215" s="1"/>
  <c r="T215"/>
  <c r="Y191"/>
  <c r="AB191" s="1"/>
  <c r="T191"/>
  <c r="Y160"/>
  <c r="AB160" s="1"/>
  <c r="T160"/>
  <c r="Y288"/>
  <c r="AB288" s="1"/>
  <c r="T288"/>
  <c r="Y176"/>
  <c r="AB176" s="1"/>
  <c r="T176"/>
  <c r="Y175"/>
  <c r="AB175" s="1"/>
  <c r="T175"/>
  <c r="Y199"/>
  <c r="AB199" s="1"/>
  <c r="T199"/>
  <c r="Y140"/>
  <c r="AB140" s="1"/>
  <c r="T140"/>
  <c r="Y202"/>
  <c r="AB202" s="1"/>
  <c r="T202"/>
  <c r="Y86"/>
  <c r="AB86" s="1"/>
  <c r="T86"/>
  <c r="Y134"/>
  <c r="AB134" s="1"/>
  <c r="T134"/>
  <c r="Y94"/>
  <c r="AB94" s="1"/>
  <c r="T94"/>
  <c r="Y197"/>
  <c r="AB197" s="1"/>
  <c r="T197"/>
  <c r="Y178"/>
  <c r="AB178" s="1"/>
  <c r="T178"/>
  <c r="Y208"/>
  <c r="AB208" s="1"/>
  <c r="T208"/>
  <c r="Y6"/>
  <c r="AB6" s="1"/>
  <c r="T6"/>
  <c r="Y3"/>
  <c r="AB3" s="1"/>
  <c r="T3"/>
  <c r="Y166"/>
  <c r="AB166" s="1"/>
  <c r="T166"/>
  <c r="Y219"/>
  <c r="AB219" s="1"/>
  <c r="T219"/>
  <c r="Y218"/>
  <c r="AB218" s="1"/>
  <c r="T218"/>
  <c r="Y235"/>
  <c r="AB235" s="1"/>
  <c r="T235"/>
  <c r="Y234"/>
  <c r="AB234" s="1"/>
  <c r="T234"/>
  <c r="Y184"/>
  <c r="AB184" s="1"/>
  <c r="T184"/>
  <c r="Y153"/>
  <c r="AB153" s="1"/>
  <c r="T153"/>
  <c r="Y152"/>
  <c r="AB152" s="1"/>
  <c r="T152"/>
  <c r="Y4"/>
  <c r="AB4" s="1"/>
  <c r="T4"/>
  <c r="Y141"/>
  <c r="AB141" s="1"/>
  <c r="T141"/>
  <c r="Y217"/>
  <c r="AB217" s="1"/>
  <c r="T217"/>
  <c r="Y321"/>
  <c r="AB321" s="1"/>
  <c r="T321"/>
  <c r="Y320"/>
  <c r="AB320" s="1"/>
  <c r="T320"/>
  <c r="Y139"/>
  <c r="AB139" s="1"/>
  <c r="T139"/>
  <c r="Y287"/>
  <c r="AB287" s="1"/>
  <c r="T287"/>
  <c r="Y319"/>
  <c r="AB319" s="1"/>
  <c r="T319"/>
  <c r="Y318"/>
  <c r="AB318" s="1"/>
  <c r="T318"/>
  <c r="Y196"/>
  <c r="AB196" s="1"/>
  <c r="T196"/>
  <c r="Y16"/>
  <c r="AB16" s="1"/>
  <c r="T16"/>
  <c r="Y194"/>
  <c r="AB194" s="1"/>
  <c r="T194"/>
  <c r="Y195"/>
  <c r="AB195" s="1"/>
  <c r="T195"/>
  <c r="Y148"/>
  <c r="AB148" s="1"/>
  <c r="T148"/>
  <c r="Y167"/>
  <c r="AB167" s="1"/>
  <c r="T167"/>
  <c r="Y170"/>
  <c r="AB170" s="1"/>
  <c r="T170"/>
  <c r="Y169"/>
  <c r="AB169" s="1"/>
  <c r="T169"/>
  <c r="Y179"/>
  <c r="AB179" s="1"/>
  <c r="T179"/>
  <c r="Y185"/>
  <c r="AB185" s="1"/>
  <c r="T185"/>
  <c r="Y172"/>
  <c r="AB172" s="1"/>
  <c r="T172"/>
  <c r="Y192"/>
  <c r="AB192" s="1"/>
  <c r="T192"/>
  <c r="Y161"/>
  <c r="AB161" s="1"/>
  <c r="T161"/>
  <c r="Y209"/>
  <c r="AB209" s="1"/>
  <c r="T209"/>
  <c r="Y212"/>
  <c r="AB212" s="1"/>
  <c r="T212"/>
  <c r="Y200"/>
  <c r="AB200" s="1"/>
  <c r="T200"/>
  <c r="Y188"/>
  <c r="AB188" s="1"/>
  <c r="T188"/>
  <c r="Y186"/>
  <c r="AB186" s="1"/>
  <c r="T186"/>
  <c r="Y189"/>
  <c r="AB189" s="1"/>
  <c r="T189"/>
  <c r="Y187"/>
  <c r="AB187" s="1"/>
  <c r="T187"/>
  <c r="Y297"/>
  <c r="AB297" s="1"/>
  <c r="T297"/>
  <c r="Y181"/>
  <c r="AB181" s="1"/>
  <c r="T181"/>
  <c r="Y210"/>
  <c r="AB210" s="1"/>
  <c r="T210"/>
  <c r="Y207"/>
  <c r="AB207" s="1"/>
  <c r="T207"/>
  <c r="Y163"/>
  <c r="AB163" s="1"/>
  <c r="T163"/>
  <c r="Y296"/>
  <c r="AB296" s="1"/>
  <c r="T296"/>
  <c r="Y295"/>
  <c r="AB295" s="1"/>
  <c r="T295"/>
  <c r="Y292"/>
  <c r="AB292" s="1"/>
  <c r="T292"/>
  <c r="Y193"/>
  <c r="AB193" s="1"/>
  <c r="T193"/>
  <c r="Y204"/>
  <c r="AB204" s="1"/>
  <c r="T204"/>
  <c r="Y205"/>
  <c r="AB205" s="1"/>
  <c r="T205"/>
  <c r="Y92"/>
  <c r="AB92" s="1"/>
  <c r="T92"/>
  <c r="Y95"/>
  <c r="AB95" s="1"/>
  <c r="T95"/>
  <c r="AB91"/>
  <c r="AA91"/>
  <c r="T91"/>
  <c r="X28"/>
  <c r="Y28" s="1"/>
  <c r="T28"/>
  <c r="X27"/>
  <c r="Y27" s="1"/>
  <c r="T27"/>
  <c r="X19"/>
  <c r="Y19" s="1"/>
  <c r="T19"/>
  <c r="X26"/>
  <c r="Y26" s="1"/>
  <c r="T26"/>
  <c r="X25"/>
  <c r="Y25" s="1"/>
  <c r="T25"/>
  <c r="X18"/>
  <c r="Y18" s="1"/>
  <c r="T18"/>
  <c r="X24"/>
  <c r="Y24" s="1"/>
  <c r="T24"/>
  <c r="X23"/>
  <c r="Y23" s="1"/>
  <c r="T23"/>
  <c r="X22"/>
  <c r="Y22" s="1"/>
  <c r="T22"/>
  <c r="X17"/>
  <c r="Y17" s="1"/>
  <c r="T17"/>
  <c r="Y133"/>
  <c r="AB133" s="1"/>
  <c r="T133"/>
  <c r="Y142"/>
  <c r="AB142" s="1"/>
  <c r="T142"/>
  <c r="Y77"/>
  <c r="AB77" s="1"/>
  <c r="T77"/>
  <c r="Y146"/>
  <c r="AB146" s="1"/>
  <c r="T146"/>
  <c r="Y145"/>
  <c r="AB145" s="1"/>
  <c r="T145"/>
  <c r="Y144"/>
  <c r="AB144" s="1"/>
  <c r="T144"/>
  <c r="Y97"/>
  <c r="AB97" s="1"/>
  <c r="T97"/>
  <c r="Y21"/>
  <c r="AB21" s="1"/>
  <c r="T21"/>
  <c r="Y89"/>
  <c r="AB89" s="1"/>
  <c r="T89"/>
  <c r="Y20"/>
  <c r="AB20" s="1"/>
  <c r="T20"/>
  <c r="X284"/>
  <c r="Y284" s="1"/>
  <c r="T284"/>
  <c r="X283"/>
  <c r="Y283" s="1"/>
  <c r="T283"/>
  <c r="X282"/>
  <c r="Y282" s="1"/>
  <c r="T282"/>
  <c r="X281"/>
  <c r="Y281" s="1"/>
  <c r="T281"/>
  <c r="X280"/>
  <c r="Y280" s="1"/>
  <c r="T280"/>
  <c r="X279"/>
  <c r="Y279" s="1"/>
  <c r="T279"/>
  <c r="X278"/>
  <c r="Y278" s="1"/>
  <c r="T278"/>
  <c r="X257"/>
  <c r="Y257" s="1"/>
  <c r="T257"/>
  <c r="X277"/>
  <c r="Y277" s="1"/>
  <c r="T277"/>
  <c r="X276"/>
  <c r="Y276" s="1"/>
  <c r="T276"/>
  <c r="X256"/>
  <c r="Y256" s="1"/>
  <c r="T256"/>
  <c r="X255"/>
  <c r="Y255" s="1"/>
  <c r="T255"/>
  <c r="Y8"/>
  <c r="AB8" s="1"/>
  <c r="T8"/>
  <c r="X275"/>
  <c r="Y275" s="1"/>
  <c r="T275"/>
  <c r="X254"/>
  <c r="Y254" s="1"/>
  <c r="T254"/>
  <c r="X253"/>
  <c r="Y253" s="1"/>
  <c r="T253"/>
  <c r="Y229"/>
  <c r="AB229" s="1"/>
  <c r="T229"/>
  <c r="Y214"/>
  <c r="AB214" s="1"/>
  <c r="T214"/>
  <c r="X252"/>
  <c r="Y252" s="1"/>
  <c r="T252"/>
  <c r="X251"/>
  <c r="Y251" s="1"/>
  <c r="T251"/>
  <c r="X250"/>
  <c r="Y250" s="1"/>
  <c r="T250"/>
  <c r="X274"/>
  <c r="Y274" s="1"/>
  <c r="T274"/>
  <c r="X249"/>
  <c r="Y249" s="1"/>
  <c r="T249"/>
  <c r="X273"/>
  <c r="Y273" s="1"/>
  <c r="T273"/>
  <c r="X272"/>
  <c r="Y272" s="1"/>
  <c r="T272"/>
  <c r="X271"/>
  <c r="Y271" s="1"/>
  <c r="T271"/>
  <c r="X270"/>
  <c r="Y270" s="1"/>
  <c r="T270"/>
  <c r="X248"/>
  <c r="Y248" s="1"/>
  <c r="T248"/>
  <c r="X247"/>
  <c r="Y247" s="1"/>
  <c r="T247"/>
  <c r="X286"/>
  <c r="Y286" s="1"/>
  <c r="T286"/>
  <c r="X269"/>
  <c r="Y269" s="1"/>
  <c r="T269"/>
  <c r="X268"/>
  <c r="Y268" s="1"/>
  <c r="T268"/>
  <c r="X246"/>
  <c r="Y246" s="1"/>
  <c r="T246"/>
  <c r="Y33"/>
  <c r="AB33" s="1"/>
  <c r="T33"/>
  <c r="X245"/>
  <c r="Y245" s="1"/>
  <c r="T245"/>
  <c r="Y29"/>
  <c r="AB29" s="1"/>
  <c r="T29"/>
  <c r="X267"/>
  <c r="Y267" s="1"/>
  <c r="T267"/>
  <c r="Y12"/>
  <c r="AB12" s="1"/>
  <c r="T12"/>
  <c r="Y9"/>
  <c r="AB9" s="1"/>
  <c r="T9"/>
  <c r="Y5"/>
  <c r="AB5" s="1"/>
  <c r="T5"/>
  <c r="Y13"/>
  <c r="AB13" s="1"/>
  <c r="T13"/>
  <c r="Y14"/>
  <c r="AB14" s="1"/>
  <c r="T14"/>
  <c r="X285"/>
  <c r="Y285" s="1"/>
  <c r="T285"/>
  <c r="X244"/>
  <c r="Y244" s="1"/>
  <c r="T244"/>
  <c r="Y156"/>
  <c r="AB156" s="1"/>
  <c r="T156"/>
  <c r="X266"/>
  <c r="Y266" s="1"/>
  <c r="T266"/>
  <c r="X243"/>
  <c r="Y243" s="1"/>
  <c r="T243"/>
  <c r="X265"/>
  <c r="Y265" s="1"/>
  <c r="T265"/>
  <c r="X242"/>
  <c r="Y242" s="1"/>
  <c r="T242"/>
  <c r="Y206"/>
  <c r="AB206" s="1"/>
  <c r="T206"/>
  <c r="X264"/>
  <c r="Y264" s="1"/>
  <c r="T264"/>
  <c r="X241"/>
  <c r="Y241" s="1"/>
  <c r="T241"/>
  <c r="X263"/>
  <c r="Y263" s="1"/>
  <c r="T263"/>
  <c r="X262"/>
  <c r="Y262" s="1"/>
  <c r="T262"/>
  <c r="X240"/>
  <c r="Y240" s="1"/>
  <c r="T240"/>
  <c r="X239"/>
  <c r="Y239" s="1"/>
  <c r="T239"/>
  <c r="X238"/>
  <c r="Y238" s="1"/>
  <c r="T238"/>
  <c r="X261"/>
  <c r="Y261" s="1"/>
  <c r="T261"/>
  <c r="X260"/>
  <c r="Y260" s="1"/>
  <c r="T260"/>
  <c r="Y259"/>
  <c r="AB259" s="1"/>
  <c r="T259"/>
  <c r="Y258"/>
  <c r="AB258" s="1"/>
  <c r="T258"/>
  <c r="Y237"/>
  <c r="AB237" s="1"/>
  <c r="T237"/>
  <c r="Y227"/>
  <c r="AB227" s="1"/>
  <c r="T227"/>
  <c r="Y226"/>
  <c r="AB226" s="1"/>
  <c r="T226"/>
  <c r="Y225"/>
  <c r="AB225" s="1"/>
  <c r="T225"/>
  <c r="Y143"/>
  <c r="AB143" s="1"/>
  <c r="T143"/>
  <c r="Y159"/>
  <c r="AB159" s="1"/>
  <c r="T159"/>
  <c r="Y154"/>
  <c r="AB154" s="1"/>
  <c r="T154"/>
  <c r="X224"/>
  <c r="Y224" s="1"/>
  <c r="T224"/>
  <c r="X223"/>
  <c r="Y223" s="1"/>
  <c r="T223"/>
  <c r="Y220"/>
  <c r="AB220" s="1"/>
  <c r="T220"/>
  <c r="X132"/>
  <c r="Y132" s="1"/>
  <c r="T132"/>
  <c r="X131"/>
  <c r="Y131" s="1"/>
  <c r="T131"/>
  <c r="X130"/>
  <c r="Y130" s="1"/>
  <c r="T130"/>
  <c r="X129"/>
  <c r="Y129" s="1"/>
  <c r="T129"/>
  <c r="X128"/>
  <c r="Y128" s="1"/>
  <c r="T128"/>
  <c r="X127"/>
  <c r="Y127" s="1"/>
  <c r="T127"/>
  <c r="X126"/>
  <c r="Y126" s="1"/>
  <c r="T126"/>
  <c r="X125"/>
  <c r="Y125" s="1"/>
  <c r="T125"/>
  <c r="X124"/>
  <c r="Y124" s="1"/>
  <c r="T124"/>
  <c r="X123"/>
  <c r="Y123" s="1"/>
  <c r="T123"/>
  <c r="X122"/>
  <c r="Y122" s="1"/>
  <c r="T122"/>
  <c r="X121"/>
  <c r="Y121" s="1"/>
  <c r="T121"/>
  <c r="X120"/>
  <c r="Y120" s="1"/>
  <c r="T120"/>
  <c r="X119"/>
  <c r="Y119" s="1"/>
  <c r="T119"/>
  <c r="X118"/>
  <c r="Y118" s="1"/>
  <c r="T118"/>
  <c r="X117"/>
  <c r="Y117" s="1"/>
  <c r="T117"/>
  <c r="X116"/>
  <c r="Y116" s="1"/>
  <c r="T116"/>
  <c r="X115"/>
  <c r="Y115" s="1"/>
  <c r="T115"/>
  <c r="X114"/>
  <c r="Y114" s="1"/>
  <c r="T114"/>
  <c r="X113"/>
  <c r="Y113" s="1"/>
  <c r="T113"/>
  <c r="X112"/>
  <c r="Y112" s="1"/>
  <c r="T112"/>
  <c r="X111"/>
  <c r="Y111" s="1"/>
  <c r="T111"/>
  <c r="X110"/>
  <c r="Y110" s="1"/>
  <c r="T110"/>
  <c r="X109"/>
  <c r="Y109" s="1"/>
  <c r="T109"/>
  <c r="Y230"/>
  <c r="AB230" s="1"/>
  <c r="T230"/>
  <c r="X108"/>
  <c r="Y108" s="1"/>
  <c r="T108"/>
  <c r="X107"/>
  <c r="Y107" s="1"/>
  <c r="T107"/>
  <c r="X106"/>
  <c r="Y106" s="1"/>
  <c r="T106"/>
  <c r="X105"/>
  <c r="Y105" s="1"/>
  <c r="T105"/>
  <c r="X104"/>
  <c r="Y104" s="1"/>
  <c r="T104"/>
  <c r="X103"/>
  <c r="Y103" s="1"/>
  <c r="T103"/>
  <c r="X102"/>
  <c r="Y102" s="1"/>
  <c r="T102"/>
  <c r="Y30"/>
  <c r="AB30" s="1"/>
  <c r="T30"/>
  <c r="Y101"/>
  <c r="AB101" s="1"/>
  <c r="T101"/>
  <c r="Y135"/>
  <c r="AB135" s="1"/>
  <c r="T135"/>
  <c r="Y147"/>
  <c r="AB147" s="1"/>
  <c r="T147"/>
  <c r="Y132" i="1"/>
  <c r="AB102" i="2" l="1"/>
  <c r="Z102"/>
  <c r="AB103"/>
  <c r="Z103"/>
  <c r="AB104"/>
  <c r="Z104"/>
  <c r="AB105"/>
  <c r="Z105"/>
  <c r="AB106"/>
  <c r="Z106"/>
  <c r="AB107"/>
  <c r="Z107"/>
  <c r="AB108"/>
  <c r="Z108"/>
  <c r="AB109"/>
  <c r="Z109"/>
  <c r="AB110"/>
  <c r="Z110"/>
  <c r="AB111"/>
  <c r="Z111"/>
  <c r="AB112"/>
  <c r="Z112"/>
  <c r="AB113"/>
  <c r="Z113"/>
  <c r="AB114"/>
  <c r="Z114"/>
  <c r="AB115"/>
  <c r="Z115"/>
  <c r="AB116"/>
  <c r="Z116"/>
  <c r="AB117"/>
  <c r="Z117"/>
  <c r="AB118"/>
  <c r="Z118"/>
  <c r="AB119"/>
  <c r="Z119"/>
  <c r="AB120"/>
  <c r="Z120"/>
  <c r="AB121"/>
  <c r="Z121"/>
  <c r="AB122"/>
  <c r="Z122"/>
  <c r="AB123"/>
  <c r="Z123"/>
  <c r="AB124"/>
  <c r="Z124"/>
  <c r="AB125"/>
  <c r="Z125"/>
  <c r="AB126"/>
  <c r="Z126"/>
  <c r="AB127"/>
  <c r="Z127"/>
  <c r="AB128"/>
  <c r="Z128"/>
  <c r="AB129"/>
  <c r="Z129"/>
  <c r="AB130"/>
  <c r="Z130"/>
  <c r="AB131"/>
  <c r="Z131"/>
  <c r="AB132"/>
  <c r="Z132"/>
  <c r="AB223"/>
  <c r="Z223"/>
  <c r="AB224"/>
  <c r="Z224"/>
  <c r="AB260"/>
  <c r="Z260"/>
  <c r="AB261"/>
  <c r="Z261"/>
  <c r="AB238"/>
  <c r="Z238"/>
  <c r="AB239"/>
  <c r="Z239"/>
  <c r="AB240"/>
  <c r="Z240"/>
  <c r="AB262"/>
  <c r="Z262"/>
  <c r="AB263"/>
  <c r="Z263"/>
  <c r="AB241"/>
  <c r="Z241"/>
  <c r="AB264"/>
  <c r="Z264"/>
  <c r="AB242"/>
  <c r="Z242"/>
  <c r="AB265"/>
  <c r="Z265"/>
  <c r="AB243"/>
  <c r="Z243"/>
  <c r="AB266"/>
  <c r="Z266"/>
  <c r="AB244"/>
  <c r="Z244"/>
  <c r="AB285"/>
  <c r="Z285"/>
  <c r="AB267"/>
  <c r="Z267"/>
  <c r="AB245"/>
  <c r="Z245"/>
  <c r="AB246"/>
  <c r="Z246"/>
  <c r="AB268"/>
  <c r="Z268"/>
  <c r="AB269"/>
  <c r="Z269"/>
  <c r="AB286"/>
  <c r="Z286"/>
  <c r="AB247"/>
  <c r="Z247"/>
  <c r="AB248"/>
  <c r="Z248"/>
  <c r="AB270"/>
  <c r="Z270"/>
  <c r="AB271"/>
  <c r="Z271"/>
  <c r="AB272"/>
  <c r="Z272"/>
  <c r="AB273"/>
  <c r="Z273"/>
  <c r="AB249"/>
  <c r="Z249"/>
  <c r="AB274"/>
  <c r="Z274"/>
  <c r="AB250"/>
  <c r="Z250"/>
  <c r="AB251"/>
  <c r="Z251"/>
  <c r="AB252"/>
  <c r="Z252"/>
  <c r="AB253"/>
  <c r="Z253"/>
  <c r="AB254"/>
  <c r="Z254"/>
  <c r="AB275"/>
  <c r="Z275"/>
  <c r="AB255"/>
  <c r="Z255"/>
  <c r="AB256"/>
  <c r="Z256"/>
  <c r="AB276"/>
  <c r="Z276"/>
  <c r="AB277"/>
  <c r="Z277"/>
  <c r="AB257"/>
  <c r="Z257"/>
  <c r="AB278"/>
  <c r="Z278"/>
  <c r="AB279"/>
  <c r="Z279"/>
  <c r="AB280"/>
  <c r="Z280"/>
  <c r="AB281"/>
  <c r="Z281"/>
  <c r="AB282"/>
  <c r="Z282"/>
  <c r="AB283"/>
  <c r="Z283"/>
  <c r="AB284"/>
  <c r="Z284"/>
  <c r="AB17"/>
  <c r="Z17"/>
  <c r="AB22"/>
  <c r="Z22"/>
  <c r="AB23"/>
  <c r="Z23"/>
  <c r="AB24"/>
  <c r="Z24"/>
  <c r="AB18"/>
  <c r="Z18"/>
  <c r="AB25"/>
  <c r="Z25"/>
  <c r="AB26"/>
  <c r="Z26"/>
  <c r="AB19"/>
  <c r="Z19"/>
  <c r="AB27"/>
  <c r="Z27"/>
  <c r="AB28"/>
  <c r="Z28"/>
  <c r="AB300"/>
  <c r="Z300"/>
  <c r="AB301"/>
  <c r="Z301"/>
  <c r="Z147"/>
  <c r="Z135"/>
  <c r="Z101"/>
  <c r="Z30"/>
  <c r="Z230"/>
  <c r="Z220"/>
  <c r="Z154"/>
  <c r="Z159"/>
  <c r="Z143"/>
  <c r="Z225"/>
  <c r="Z226"/>
  <c r="Z227"/>
  <c r="Z237"/>
  <c r="Z258"/>
  <c r="Z259"/>
  <c r="Z206"/>
  <c r="Z156"/>
  <c r="Z14"/>
  <c r="Z13"/>
  <c r="Z5"/>
  <c r="Z9"/>
  <c r="Z12"/>
  <c r="Z29"/>
  <c r="Z33"/>
  <c r="AB302"/>
  <c r="Z302"/>
  <c r="AB303"/>
  <c r="Z303"/>
  <c r="AB304"/>
  <c r="Z304"/>
  <c r="AB305"/>
  <c r="Z305"/>
  <c r="AB306"/>
  <c r="Z306"/>
  <c r="AB307"/>
  <c r="Z307"/>
  <c r="AB308"/>
  <c r="Z308"/>
  <c r="AB309"/>
  <c r="Z309"/>
  <c r="AB310"/>
  <c r="Z310"/>
  <c r="AB311"/>
  <c r="Z311"/>
  <c r="AB312"/>
  <c r="Z312"/>
  <c r="AB313"/>
  <c r="Z313"/>
  <c r="AB314"/>
  <c r="Z314"/>
  <c r="AB315"/>
  <c r="Z315"/>
  <c r="AB316"/>
  <c r="Z316"/>
  <c r="AB36"/>
  <c r="Z36"/>
  <c r="AB37"/>
  <c r="Z37"/>
  <c r="AB50"/>
  <c r="Z50"/>
  <c r="AB51"/>
  <c r="Z51"/>
  <c r="AB52"/>
  <c r="Z52"/>
  <c r="AB53"/>
  <c r="Z53"/>
  <c r="AB54"/>
  <c r="Z54"/>
  <c r="AB55"/>
  <c r="Z55"/>
  <c r="AB38"/>
  <c r="Z38"/>
  <c r="AB39"/>
  <c r="Z39"/>
  <c r="AB40"/>
  <c r="Z40"/>
  <c r="AB41"/>
  <c r="Z41"/>
  <c r="AB56"/>
  <c r="Z56"/>
  <c r="AB42"/>
  <c r="Z42"/>
  <c r="AB43"/>
  <c r="Z43"/>
  <c r="AB57"/>
  <c r="Z57"/>
  <c r="AB44"/>
  <c r="Z44"/>
  <c r="AB45"/>
  <c r="Z45"/>
  <c r="AB46"/>
  <c r="Z46"/>
  <c r="AB47"/>
  <c r="Z47"/>
  <c r="AB58"/>
  <c r="Z58"/>
  <c r="AB59"/>
  <c r="Z59"/>
  <c r="AB60"/>
  <c r="Z60"/>
  <c r="AB48"/>
  <c r="Z48"/>
  <c r="AB49"/>
  <c r="Z49"/>
  <c r="AB61"/>
  <c r="Z61"/>
  <c r="Z214"/>
  <c r="Z229"/>
  <c r="Z8"/>
  <c r="Z20"/>
  <c r="Z89"/>
  <c r="Z21"/>
  <c r="Z97"/>
  <c r="Z144"/>
  <c r="Z145"/>
  <c r="Z146"/>
  <c r="Z77"/>
  <c r="Z142"/>
  <c r="Z133"/>
  <c r="Z95"/>
  <c r="Z92"/>
  <c r="Z205"/>
  <c r="Z204"/>
  <c r="Z193"/>
  <c r="Z292"/>
  <c r="Z295"/>
  <c r="Z296"/>
  <c r="Z163"/>
  <c r="Z207"/>
  <c r="Z210"/>
  <c r="Z181"/>
  <c r="Z297"/>
  <c r="Z187"/>
  <c r="Z189"/>
  <c r="Z186"/>
  <c r="Z188"/>
  <c r="Z200"/>
  <c r="Z212"/>
  <c r="Z209"/>
  <c r="Z161"/>
  <c r="Z192"/>
  <c r="Z172"/>
  <c r="Z185"/>
  <c r="Z179"/>
  <c r="Z169"/>
  <c r="Z170"/>
  <c r="Z167"/>
  <c r="Z148"/>
  <c r="Z195"/>
  <c r="Z194"/>
  <c r="Z16"/>
  <c r="Z196"/>
  <c r="Z318"/>
  <c r="Z319"/>
  <c r="Z287"/>
  <c r="Z139"/>
  <c r="Z320"/>
  <c r="Z321"/>
  <c r="Z217"/>
  <c r="Z141"/>
  <c r="Z4"/>
  <c r="Z152"/>
  <c r="Z153"/>
  <c r="Z184"/>
  <c r="Z234"/>
  <c r="Z235"/>
  <c r="Z218"/>
  <c r="Z219"/>
  <c r="Z166"/>
  <c r="Z3"/>
  <c r="Z6"/>
  <c r="Z208"/>
  <c r="Z178"/>
  <c r="Z197"/>
  <c r="Z94"/>
  <c r="Z134"/>
  <c r="Z86"/>
  <c r="Z202"/>
  <c r="Z140"/>
  <c r="Z199"/>
  <c r="Z175"/>
  <c r="Z176"/>
  <c r="Z288"/>
  <c r="Z160"/>
  <c r="Z191"/>
  <c r="Z215"/>
  <c r="Z149"/>
  <c r="Z136"/>
  <c r="Z15"/>
  <c r="Z151"/>
  <c r="Z173"/>
  <c r="Z182"/>
  <c r="Z165"/>
  <c r="Z198"/>
  <c r="Z290"/>
  <c r="Z83"/>
  <c r="Z150"/>
  <c r="Z168"/>
  <c r="Z231"/>
  <c r="Z177"/>
  <c r="Z190"/>
  <c r="Z213"/>
  <c r="Z236"/>
  <c r="Z232"/>
  <c r="Z289"/>
  <c r="Z293"/>
  <c r="Z171"/>
  <c r="Z221"/>
  <c r="Z324"/>
  <c r="Z174"/>
  <c r="Z222"/>
  <c r="Z211"/>
  <c r="Z233"/>
  <c r="Z11"/>
  <c r="Z10"/>
  <c r="Z7"/>
  <c r="Z32"/>
  <c r="Z63"/>
  <c r="Z164"/>
  <c r="Z100"/>
  <c r="Z78"/>
  <c r="Z180"/>
  <c r="Z203"/>
  <c r="Z201"/>
  <c r="Z82"/>
  <c r="Z137"/>
  <c r="Z138"/>
  <c r="Z294"/>
  <c r="Z183"/>
  <c r="Z298"/>
  <c r="Z317"/>
  <c r="Z323"/>
  <c r="Z299"/>
  <c r="Z291"/>
  <c r="Z322"/>
  <c r="Z216"/>
  <c r="Z228"/>
  <c r="Z98"/>
  <c r="Z79"/>
  <c r="Z65"/>
  <c r="Z68"/>
  <c r="Z84"/>
  <c r="Z76"/>
  <c r="Z66"/>
  <c r="Z88"/>
  <c r="Z87"/>
  <c r="Z157"/>
  <c r="Z158"/>
  <c r="Z162"/>
  <c r="Z81"/>
  <c r="Z90"/>
  <c r="Z73"/>
  <c r="Z85"/>
  <c r="Z96"/>
  <c r="Z155"/>
  <c r="Z72"/>
  <c r="Z34"/>
  <c r="Z62"/>
  <c r="Z64"/>
  <c r="Z75"/>
  <c r="Z31"/>
  <c r="Z93"/>
  <c r="Z35"/>
  <c r="Z67"/>
  <c r="Z99"/>
  <c r="Z74"/>
  <c r="Z80"/>
  <c r="AB129" i="1"/>
  <c r="AA129"/>
  <c r="X264"/>
  <c r="Y264"/>
  <c r="AB264" s="1"/>
  <c r="X263"/>
  <c r="Y263" s="1"/>
  <c r="AB263" s="1"/>
  <c r="X262"/>
  <c r="Y262" s="1"/>
  <c r="X261"/>
  <c r="Y261" s="1"/>
  <c r="AB261" s="1"/>
  <c r="X260"/>
  <c r="Y260" s="1"/>
  <c r="AB260" s="1"/>
  <c r="X259"/>
  <c r="Y259" s="1"/>
  <c r="AB259" s="1"/>
  <c r="X258"/>
  <c r="Y258" s="1"/>
  <c r="X257"/>
  <c r="Y257" s="1"/>
  <c r="AB257" s="1"/>
  <c r="AA80" i="2" l="1"/>
  <c r="AC80"/>
  <c r="AA74"/>
  <c r="AC74"/>
  <c r="AA99"/>
  <c r="AC99"/>
  <c r="AA67"/>
  <c r="AC67"/>
  <c r="AA35"/>
  <c r="AC35"/>
  <c r="AA93"/>
  <c r="AC93"/>
  <c r="AA31"/>
  <c r="AC31"/>
  <c r="AA75"/>
  <c r="AC75"/>
  <c r="AA64"/>
  <c r="AC64"/>
  <c r="AA62"/>
  <c r="AC62"/>
  <c r="AA34"/>
  <c r="AC34"/>
  <c r="AA72"/>
  <c r="AC72"/>
  <c r="AA155"/>
  <c r="AC155"/>
  <c r="AA96"/>
  <c r="AC96"/>
  <c r="AA85"/>
  <c r="AC85"/>
  <c r="AA73"/>
  <c r="AC73"/>
  <c r="AA90"/>
  <c r="AC90"/>
  <c r="AA81"/>
  <c r="AC81"/>
  <c r="AA162"/>
  <c r="AC162"/>
  <c r="AA158"/>
  <c r="AC158"/>
  <c r="AA157"/>
  <c r="AC157"/>
  <c r="AA87"/>
  <c r="AC87"/>
  <c r="AA88"/>
  <c r="AC88"/>
  <c r="AA66"/>
  <c r="AC66"/>
  <c r="AA76"/>
  <c r="AC76"/>
  <c r="AA84"/>
  <c r="AC84"/>
  <c r="AA68"/>
  <c r="AC68"/>
  <c r="AA65"/>
  <c r="AC65"/>
  <c r="AA79"/>
  <c r="AC79"/>
  <c r="AA98"/>
  <c r="AC98"/>
  <c r="AA228"/>
  <c r="AC228"/>
  <c r="AA216"/>
  <c r="AC216"/>
  <c r="AA322"/>
  <c r="AC322"/>
  <c r="AA291"/>
  <c r="AC291"/>
  <c r="AA299"/>
  <c r="AC299"/>
  <c r="AA323"/>
  <c r="AC323"/>
  <c r="AA317"/>
  <c r="AC317"/>
  <c r="AA298"/>
  <c r="AC298"/>
  <c r="AA183"/>
  <c r="AC183"/>
  <c r="AA294"/>
  <c r="AC294"/>
  <c r="AA138"/>
  <c r="AC138"/>
  <c r="AA137"/>
  <c r="AC137"/>
  <c r="AA82"/>
  <c r="AC82"/>
  <c r="AA201"/>
  <c r="AC201"/>
  <c r="AA203"/>
  <c r="AC203"/>
  <c r="AA180"/>
  <c r="AC180"/>
  <c r="AA78"/>
  <c r="AC78"/>
  <c r="AA100"/>
  <c r="AC100"/>
  <c r="AA164"/>
  <c r="AC164"/>
  <c r="AA63"/>
  <c r="AC63"/>
  <c r="AA32"/>
  <c r="AC32"/>
  <c r="AA7"/>
  <c r="AC7"/>
  <c r="AA10"/>
  <c r="AC10"/>
  <c r="AA11"/>
  <c r="AC11"/>
  <c r="AA233"/>
  <c r="AC233"/>
  <c r="AA211"/>
  <c r="AC211"/>
  <c r="AA222"/>
  <c r="AC222"/>
  <c r="AA174"/>
  <c r="AC174"/>
  <c r="AA324"/>
  <c r="AC324"/>
  <c r="AA221"/>
  <c r="AC221"/>
  <c r="AA171"/>
  <c r="AC171"/>
  <c r="AA293"/>
  <c r="AC293"/>
  <c r="AA289"/>
  <c r="AC289"/>
  <c r="AA232"/>
  <c r="AC232"/>
  <c r="AA236"/>
  <c r="AC236"/>
  <c r="AA213"/>
  <c r="AC213"/>
  <c r="AA190"/>
  <c r="AC190"/>
  <c r="AA177"/>
  <c r="AC177"/>
  <c r="AA231"/>
  <c r="AC231"/>
  <c r="AA168"/>
  <c r="AC168"/>
  <c r="AA150"/>
  <c r="AC150"/>
  <c r="AA83"/>
  <c r="AC83"/>
  <c r="AA290"/>
  <c r="AC290"/>
  <c r="AA198"/>
  <c r="AC198"/>
  <c r="AA165"/>
  <c r="AC165"/>
  <c r="AA182"/>
  <c r="AC182"/>
  <c r="AA173"/>
  <c r="AC173"/>
  <c r="AA151"/>
  <c r="AC151"/>
  <c r="AA15"/>
  <c r="AC15"/>
  <c r="AA136"/>
  <c r="AC136"/>
  <c r="AA149"/>
  <c r="AC149"/>
  <c r="AA215"/>
  <c r="AC215"/>
  <c r="AA191"/>
  <c r="AC191"/>
  <c r="AA160"/>
  <c r="AC160"/>
  <c r="AA288"/>
  <c r="AC288"/>
  <c r="AA176"/>
  <c r="AC176"/>
  <c r="AA175"/>
  <c r="AC175"/>
  <c r="AA199"/>
  <c r="AC199"/>
  <c r="AA140"/>
  <c r="AC140"/>
  <c r="AA202"/>
  <c r="AC202"/>
  <c r="AA86"/>
  <c r="AC86"/>
  <c r="AA134"/>
  <c r="AC134"/>
  <c r="AA94"/>
  <c r="AC94"/>
  <c r="AA197"/>
  <c r="AC197"/>
  <c r="AA178"/>
  <c r="AC178"/>
  <c r="AA208"/>
  <c r="AC208"/>
  <c r="AA6"/>
  <c r="AC6"/>
  <c r="AA3"/>
  <c r="AC3"/>
  <c r="AA166"/>
  <c r="AC166"/>
  <c r="AA219"/>
  <c r="AC219"/>
  <c r="AA218"/>
  <c r="AC218"/>
  <c r="AA235"/>
  <c r="AC235"/>
  <c r="AA234"/>
  <c r="AC234"/>
  <c r="AA184"/>
  <c r="AC184"/>
  <c r="AA153"/>
  <c r="AC153"/>
  <c r="AA152"/>
  <c r="AC152"/>
  <c r="AA4"/>
  <c r="AC4"/>
  <c r="AA141"/>
  <c r="AC141"/>
  <c r="AA217"/>
  <c r="AC217"/>
  <c r="AA321"/>
  <c r="AC321"/>
  <c r="AA320"/>
  <c r="AC320"/>
  <c r="AA139"/>
  <c r="AC139"/>
  <c r="AA287"/>
  <c r="AC287"/>
  <c r="AA319"/>
  <c r="AC319"/>
  <c r="AA318"/>
  <c r="AC318"/>
  <c r="AA196"/>
  <c r="AC196"/>
  <c r="AA16"/>
  <c r="AC16"/>
  <c r="AA194"/>
  <c r="AC194"/>
  <c r="AA195"/>
  <c r="AC195"/>
  <c r="AA148"/>
  <c r="AC148"/>
  <c r="AA167"/>
  <c r="AC167"/>
  <c r="AA170"/>
  <c r="AC170"/>
  <c r="AA169"/>
  <c r="AC169"/>
  <c r="AA179"/>
  <c r="AC179"/>
  <c r="AA185"/>
  <c r="AC185"/>
  <c r="AA172"/>
  <c r="AC172"/>
  <c r="AA192"/>
  <c r="AC192"/>
  <c r="AA161"/>
  <c r="AC161"/>
  <c r="AA209"/>
  <c r="AC209"/>
  <c r="AA212"/>
  <c r="AC212"/>
  <c r="AA200"/>
  <c r="AC200"/>
  <c r="AA188"/>
  <c r="AC188"/>
  <c r="AA186"/>
  <c r="AC186"/>
  <c r="AA189"/>
  <c r="AC189"/>
  <c r="AA187"/>
  <c r="AC187"/>
  <c r="AA297"/>
  <c r="AC297"/>
  <c r="AA181"/>
  <c r="AC181"/>
  <c r="AA210"/>
  <c r="AC210"/>
  <c r="AA207"/>
  <c r="AC207"/>
  <c r="AA163"/>
  <c r="AC163"/>
  <c r="AA296"/>
  <c r="AC296"/>
  <c r="AA295"/>
  <c r="AC295"/>
  <c r="AA292"/>
  <c r="AC292"/>
  <c r="AA193"/>
  <c r="AC193"/>
  <c r="AA204"/>
  <c r="AC204"/>
  <c r="AA205"/>
  <c r="AC205"/>
  <c r="AA92"/>
  <c r="AC92"/>
  <c r="AA95"/>
  <c r="AC95"/>
  <c r="AA133"/>
  <c r="AC133"/>
  <c r="AA142"/>
  <c r="AC142"/>
  <c r="AA77"/>
  <c r="AC77"/>
  <c r="AA146"/>
  <c r="AC146"/>
  <c r="AA145"/>
  <c r="AC145"/>
  <c r="AA144"/>
  <c r="AC144"/>
  <c r="AA97"/>
  <c r="AC97"/>
  <c r="AA21"/>
  <c r="AC21"/>
  <c r="AA89"/>
  <c r="AC89"/>
  <c r="AA20"/>
  <c r="AC20"/>
  <c r="AA8"/>
  <c r="AC8"/>
  <c r="AA229"/>
  <c r="AC229"/>
  <c r="AA214"/>
  <c r="AC214"/>
  <c r="AA61"/>
  <c r="AC61"/>
  <c r="AA49"/>
  <c r="AC49"/>
  <c r="AA48"/>
  <c r="AC48"/>
  <c r="AA60"/>
  <c r="AC60"/>
  <c r="AA59"/>
  <c r="AC59"/>
  <c r="AA58"/>
  <c r="AC58"/>
  <c r="AA47"/>
  <c r="AC47"/>
  <c r="AA46"/>
  <c r="AC46"/>
  <c r="AA45"/>
  <c r="AC45"/>
  <c r="AA44"/>
  <c r="AC44"/>
  <c r="AA57"/>
  <c r="AC57"/>
  <c r="AA43"/>
  <c r="AC43"/>
  <c r="AA42"/>
  <c r="AC42"/>
  <c r="AA56"/>
  <c r="AC56"/>
  <c r="AA41"/>
  <c r="AC41"/>
  <c r="AA40"/>
  <c r="AC40"/>
  <c r="AA39"/>
  <c r="AC39"/>
  <c r="AA38"/>
  <c r="AC38"/>
  <c r="AA55"/>
  <c r="AC55"/>
  <c r="AA54"/>
  <c r="AC54"/>
  <c r="AA53"/>
  <c r="AC53"/>
  <c r="AA52"/>
  <c r="AC52"/>
  <c r="AA51"/>
  <c r="AC51"/>
  <c r="AA50"/>
  <c r="AC50"/>
  <c r="AA37"/>
  <c r="AC37"/>
  <c r="AA36"/>
  <c r="AC36"/>
  <c r="AA316"/>
  <c r="AC316"/>
  <c r="AA315"/>
  <c r="AC315"/>
  <c r="AA314"/>
  <c r="AC314"/>
  <c r="AA313"/>
  <c r="AC313"/>
  <c r="AA312"/>
  <c r="AC312"/>
  <c r="AA311"/>
  <c r="AC311"/>
  <c r="AA310"/>
  <c r="AC310"/>
  <c r="AA309"/>
  <c r="AC309"/>
  <c r="AA308"/>
  <c r="AC308"/>
  <c r="AA307"/>
  <c r="AC307"/>
  <c r="AA306"/>
  <c r="AC306"/>
  <c r="AA305"/>
  <c r="AC305"/>
  <c r="AA304"/>
  <c r="AC304"/>
  <c r="AA303"/>
  <c r="AC303"/>
  <c r="AA302"/>
  <c r="AC302"/>
  <c r="AA33"/>
  <c r="AC33"/>
  <c r="AA29"/>
  <c r="AC29"/>
  <c r="AA12"/>
  <c r="AC12"/>
  <c r="AA9"/>
  <c r="AC9"/>
  <c r="AA5"/>
  <c r="AC5"/>
  <c r="AA13"/>
  <c r="AC13"/>
  <c r="AA14"/>
  <c r="AC14"/>
  <c r="AA156"/>
  <c r="AC156"/>
  <c r="AA206"/>
  <c r="AC206"/>
  <c r="AA259"/>
  <c r="AC259"/>
  <c r="AA258"/>
  <c r="AC258"/>
  <c r="AA237"/>
  <c r="AC237"/>
  <c r="AA227"/>
  <c r="AC227"/>
  <c r="AA226"/>
  <c r="AC226"/>
  <c r="AA225"/>
  <c r="AC225"/>
  <c r="AA143"/>
  <c r="AC143"/>
  <c r="AA159"/>
  <c r="AC159"/>
  <c r="AA154"/>
  <c r="AC154"/>
  <c r="AA220"/>
  <c r="AC220"/>
  <c r="AA230"/>
  <c r="AC230"/>
  <c r="AA30"/>
  <c r="AC30"/>
  <c r="AA101"/>
  <c r="AC101"/>
  <c r="AA135"/>
  <c r="AC135"/>
  <c r="AA147"/>
  <c r="AC147"/>
  <c r="AA301"/>
  <c r="AC301"/>
  <c r="AA300"/>
  <c r="AC300"/>
  <c r="AA28"/>
  <c r="AC28"/>
  <c r="AA27"/>
  <c r="AC27"/>
  <c r="AA19"/>
  <c r="AC19"/>
  <c r="AA26"/>
  <c r="AC26"/>
  <c r="AA25"/>
  <c r="AC25"/>
  <c r="AA18"/>
  <c r="AC18"/>
  <c r="AA24"/>
  <c r="AC24"/>
  <c r="AA23"/>
  <c r="AC23"/>
  <c r="AA22"/>
  <c r="AC22"/>
  <c r="AA17"/>
  <c r="AC17"/>
  <c r="AA284"/>
  <c r="AC284"/>
  <c r="AA283"/>
  <c r="AC283"/>
  <c r="AA282"/>
  <c r="AC282"/>
  <c r="AA281"/>
  <c r="AC281"/>
  <c r="AA280"/>
  <c r="AC280"/>
  <c r="AA279"/>
  <c r="AC279"/>
  <c r="AA278"/>
  <c r="AC278"/>
  <c r="AA257"/>
  <c r="AC257"/>
  <c r="AA277"/>
  <c r="AC277"/>
  <c r="AA276"/>
  <c r="AC276"/>
  <c r="AA256"/>
  <c r="AC256"/>
  <c r="AA255"/>
  <c r="AC255"/>
  <c r="AA275"/>
  <c r="AC275"/>
  <c r="AA254"/>
  <c r="AC254"/>
  <c r="AA253"/>
  <c r="AC253"/>
  <c r="AA252"/>
  <c r="AC252"/>
  <c r="AA251"/>
  <c r="AC251"/>
  <c r="AA250"/>
  <c r="AC250"/>
  <c r="AA274"/>
  <c r="AC274"/>
  <c r="AA249"/>
  <c r="AC249"/>
  <c r="AA273"/>
  <c r="AC273"/>
  <c r="AA272"/>
  <c r="AC272"/>
  <c r="AA271"/>
  <c r="AC271"/>
  <c r="AA270"/>
  <c r="AC270"/>
  <c r="AA248"/>
  <c r="AC248"/>
  <c r="AA247"/>
  <c r="AC247"/>
  <c r="AA286"/>
  <c r="AC286"/>
  <c r="AA269"/>
  <c r="AC269"/>
  <c r="AA268"/>
  <c r="AC268"/>
  <c r="AA246"/>
  <c r="AC246"/>
  <c r="AA245"/>
  <c r="AC245"/>
  <c r="AA267"/>
  <c r="AC267"/>
  <c r="AA285"/>
  <c r="AC285"/>
  <c r="AA244"/>
  <c r="AC244"/>
  <c r="AA266"/>
  <c r="AC266"/>
  <c r="AA243"/>
  <c r="AC243"/>
  <c r="AA265"/>
  <c r="AC265"/>
  <c r="AA242"/>
  <c r="AC242"/>
  <c r="AA264"/>
  <c r="AC264"/>
  <c r="AA241"/>
  <c r="AC241"/>
  <c r="AA263"/>
  <c r="AC263"/>
  <c r="AA262"/>
  <c r="AC262"/>
  <c r="AA240"/>
  <c r="AC240"/>
  <c r="AA239"/>
  <c r="AC239"/>
  <c r="AA238"/>
  <c r="AC238"/>
  <c r="AA261"/>
  <c r="AC261"/>
  <c r="AA260"/>
  <c r="AC260"/>
  <c r="AA224"/>
  <c r="AC224"/>
  <c r="AA223"/>
  <c r="AC223"/>
  <c r="AA132"/>
  <c r="AC132"/>
  <c r="AA131"/>
  <c r="AC131"/>
  <c r="AA130"/>
  <c r="AC130"/>
  <c r="AA129"/>
  <c r="AC129"/>
  <c r="AA128"/>
  <c r="AC128"/>
  <c r="AA127"/>
  <c r="AC127"/>
  <c r="AA126"/>
  <c r="AC126"/>
  <c r="AA125"/>
  <c r="AC125"/>
  <c r="AA124"/>
  <c r="AC124"/>
  <c r="AA123"/>
  <c r="AC123"/>
  <c r="AA122"/>
  <c r="AC122"/>
  <c r="AA121"/>
  <c r="AC121"/>
  <c r="AA120"/>
  <c r="AC120"/>
  <c r="AA119"/>
  <c r="AC119"/>
  <c r="AA118"/>
  <c r="AC118"/>
  <c r="AA117"/>
  <c r="AC117"/>
  <c r="AA116"/>
  <c r="AC116"/>
  <c r="AA115"/>
  <c r="AC115"/>
  <c r="AA114"/>
  <c r="AC114"/>
  <c r="AA113"/>
  <c r="AC113"/>
  <c r="AA112"/>
  <c r="AC112"/>
  <c r="AA111"/>
  <c r="AC111"/>
  <c r="AA110"/>
  <c r="AC110"/>
  <c r="AA109"/>
  <c r="AC109"/>
  <c r="AA108"/>
  <c r="AC108"/>
  <c r="AA107"/>
  <c r="AC107"/>
  <c r="AA106"/>
  <c r="AC106"/>
  <c r="AA105"/>
  <c r="AC105"/>
  <c r="AA104"/>
  <c r="AC104"/>
  <c r="AA103"/>
  <c r="AC103"/>
  <c r="AA102"/>
  <c r="AC102"/>
  <c r="AB262" i="1"/>
  <c r="Z262"/>
  <c r="AA262" s="1"/>
  <c r="AB258"/>
  <c r="Z258"/>
  <c r="AA258" s="1"/>
  <c r="Z263"/>
  <c r="AA263" s="1"/>
  <c r="Z261"/>
  <c r="AA261" s="1"/>
  <c r="Z259"/>
  <c r="AA259" s="1"/>
  <c r="Z257"/>
  <c r="AA257" s="1"/>
  <c r="Z264"/>
  <c r="AA264" s="1"/>
  <c r="Z260"/>
  <c r="AA260" s="1"/>
  <c r="X249"/>
  <c r="Y249" s="1"/>
  <c r="X250"/>
  <c r="X251"/>
  <c r="Y251" s="1"/>
  <c r="X252"/>
  <c r="X253"/>
  <c r="Y253" s="1"/>
  <c r="X254"/>
  <c r="X255"/>
  <c r="Y255" s="1"/>
  <c r="X256"/>
  <c r="X248"/>
  <c r="AB255" l="1"/>
  <c r="Z255"/>
  <c r="AA255" s="1"/>
  <c r="AB253"/>
  <c r="Z253"/>
  <c r="AA253" s="1"/>
  <c r="AB251"/>
  <c r="Z251"/>
  <c r="AA251" s="1"/>
  <c r="AB249"/>
  <c r="Z249"/>
  <c r="AA249" s="1"/>
  <c r="Y256"/>
  <c r="Y254"/>
  <c r="Y252"/>
  <c r="Y250"/>
  <c r="Y280"/>
  <c r="Y279"/>
  <c r="Y278"/>
  <c r="Y277"/>
  <c r="Y276"/>
  <c r="Y275"/>
  <c r="Y274"/>
  <c r="Y273"/>
  <c r="Y272"/>
  <c r="Y271"/>
  <c r="Y270"/>
  <c r="Y269"/>
  <c r="Y130"/>
  <c r="AB269" l="1"/>
  <c r="Z269"/>
  <c r="AA269" s="1"/>
  <c r="AB271"/>
  <c r="Z271"/>
  <c r="AA271" s="1"/>
  <c r="AB273"/>
  <c r="Z273"/>
  <c r="AA273" s="1"/>
  <c r="AB275"/>
  <c r="Z275"/>
  <c r="AA275" s="1"/>
  <c r="AB277"/>
  <c r="Z277"/>
  <c r="AA277" s="1"/>
  <c r="AB279"/>
  <c r="Z279"/>
  <c r="AA279" s="1"/>
  <c r="AB270"/>
  <c r="Z270"/>
  <c r="AA270" s="1"/>
  <c r="AB272"/>
  <c r="Z272"/>
  <c r="AA272" s="1"/>
  <c r="AB274"/>
  <c r="Z274"/>
  <c r="AA274" s="1"/>
  <c r="AB276"/>
  <c r="Z276"/>
  <c r="AA276" s="1"/>
  <c r="AB278"/>
  <c r="Z278"/>
  <c r="AA278" s="1"/>
  <c r="AB280"/>
  <c r="Z280"/>
  <c r="AA280" s="1"/>
  <c r="AB130"/>
  <c r="Z130"/>
  <c r="AA130" s="1"/>
  <c r="AB250"/>
  <c r="Z250"/>
  <c r="AA250" s="1"/>
  <c r="AB254"/>
  <c r="Z254"/>
  <c r="AA254" s="1"/>
  <c r="AB252"/>
  <c r="Z252"/>
  <c r="AA252" s="1"/>
  <c r="AB256"/>
  <c r="Z256"/>
  <c r="AA256" s="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AB133" l="1"/>
  <c r="Z133"/>
  <c r="AA133" s="1"/>
  <c r="AB135"/>
  <c r="Z135"/>
  <c r="AA135" s="1"/>
  <c r="AB136"/>
  <c r="Z136"/>
  <c r="AA136" s="1"/>
  <c r="AB138"/>
  <c r="Z138"/>
  <c r="AA138" s="1"/>
  <c r="AB139"/>
  <c r="Z139"/>
  <c r="AA139" s="1"/>
  <c r="AB141"/>
  <c r="Z141"/>
  <c r="AA141" s="1"/>
  <c r="AB143"/>
  <c r="Z143"/>
  <c r="AA143" s="1"/>
  <c r="AB145"/>
  <c r="Z145"/>
  <c r="AA145" s="1"/>
  <c r="AB149"/>
  <c r="Z149"/>
  <c r="AA149" s="1"/>
  <c r="AB151"/>
  <c r="Z151"/>
  <c r="AA151" s="1"/>
  <c r="AB153"/>
  <c r="Z153"/>
  <c r="AA153" s="1"/>
  <c r="AB155"/>
  <c r="Z155"/>
  <c r="AA155" s="1"/>
  <c r="AB157"/>
  <c r="Z157"/>
  <c r="AA157" s="1"/>
  <c r="AB160"/>
  <c r="Z160"/>
  <c r="AA160" s="1"/>
  <c r="AB162"/>
  <c r="Z162"/>
  <c r="AA162" s="1"/>
  <c r="AB164"/>
  <c r="Z164"/>
  <c r="AA164" s="1"/>
  <c r="AB167"/>
  <c r="Z167"/>
  <c r="AA167" s="1"/>
  <c r="AB169"/>
  <c r="Z169"/>
  <c r="AA169" s="1"/>
  <c r="AB171"/>
  <c r="Z171"/>
  <c r="AA171" s="1"/>
  <c r="AB173"/>
  <c r="Z173"/>
  <c r="AA173" s="1"/>
  <c r="AB174"/>
  <c r="Z174"/>
  <c r="AA174" s="1"/>
  <c r="AB175"/>
  <c r="Z175"/>
  <c r="AA175" s="1"/>
  <c r="AB176"/>
  <c r="Z176"/>
  <c r="AA176" s="1"/>
  <c r="AB178"/>
  <c r="Z178"/>
  <c r="AA178" s="1"/>
  <c r="AB179"/>
  <c r="Z179"/>
  <c r="AA179" s="1"/>
  <c r="AB181"/>
  <c r="Z181"/>
  <c r="AA181" s="1"/>
  <c r="AB183"/>
  <c r="Z183"/>
  <c r="AA183" s="1"/>
  <c r="AB185"/>
  <c r="Z185"/>
  <c r="AA185" s="1"/>
  <c r="AB189"/>
  <c r="Z189"/>
  <c r="AA189" s="1"/>
  <c r="AB190"/>
  <c r="Z190"/>
  <c r="AA190" s="1"/>
  <c r="AB192"/>
  <c r="Z192"/>
  <c r="AA192" s="1"/>
  <c r="AB198"/>
  <c r="Z198"/>
  <c r="AA198" s="1"/>
  <c r="AB200"/>
  <c r="Z200"/>
  <c r="AA200" s="1"/>
  <c r="AB201"/>
  <c r="Z201"/>
  <c r="AA201" s="1"/>
  <c r="AB202"/>
  <c r="Z202"/>
  <c r="AA202" s="1"/>
  <c r="AB204"/>
  <c r="Z204"/>
  <c r="AA204" s="1"/>
  <c r="AB206"/>
  <c r="Z206"/>
  <c r="AA206" s="1"/>
  <c r="AB208"/>
  <c r="Z208"/>
  <c r="AA208" s="1"/>
  <c r="AB209"/>
  <c r="Z209"/>
  <c r="AA209" s="1"/>
  <c r="AB211"/>
  <c r="Z211"/>
  <c r="AA211" s="1"/>
  <c r="AB212"/>
  <c r="Z212"/>
  <c r="AA212" s="1"/>
  <c r="AB213"/>
  <c r="Z213"/>
  <c r="AA213" s="1"/>
  <c r="AB215"/>
  <c r="Z215"/>
  <c r="AA215" s="1"/>
  <c r="AB217"/>
  <c r="Z217"/>
  <c r="AA217" s="1"/>
  <c r="AB218"/>
  <c r="Z218"/>
  <c r="AA218" s="1"/>
  <c r="AB219"/>
  <c r="Z219"/>
  <c r="AA219" s="1"/>
  <c r="AB222"/>
  <c r="Z222"/>
  <c r="AA222" s="1"/>
  <c r="AB223"/>
  <c r="Z223"/>
  <c r="AA223" s="1"/>
  <c r="AB224"/>
  <c r="Z224"/>
  <c r="AA224" s="1"/>
  <c r="AB226"/>
  <c r="Z226"/>
  <c r="AA226" s="1"/>
  <c r="AB228"/>
  <c r="Z228"/>
  <c r="AA228" s="1"/>
  <c r="AB229"/>
  <c r="Z229"/>
  <c r="AA229" s="1"/>
  <c r="AB231"/>
  <c r="Z231"/>
  <c r="AA231" s="1"/>
  <c r="AB232"/>
  <c r="Z232"/>
  <c r="AA232" s="1"/>
  <c r="AB234"/>
  <c r="Z234"/>
  <c r="AA234" s="1"/>
  <c r="AB237"/>
  <c r="Z237"/>
  <c r="AA237" s="1"/>
  <c r="AB239"/>
  <c r="Z239"/>
  <c r="AA239" s="1"/>
  <c r="AB132"/>
  <c r="Z132"/>
  <c r="AA132" s="1"/>
  <c r="AB134"/>
  <c r="Z134"/>
  <c r="AA134" s="1"/>
  <c r="AB137"/>
  <c r="Z137"/>
  <c r="AA137" s="1"/>
  <c r="AB140"/>
  <c r="Z140"/>
  <c r="AA140" s="1"/>
  <c r="AB142"/>
  <c r="Z142"/>
  <c r="AA142" s="1"/>
  <c r="Z144"/>
  <c r="AA144" s="1"/>
  <c r="AB144"/>
  <c r="AB146"/>
  <c r="Z146"/>
  <c r="AA146" s="1"/>
  <c r="AB147"/>
  <c r="Z147"/>
  <c r="AA147" s="1"/>
  <c r="AB148"/>
  <c r="Z148"/>
  <c r="AA148" s="1"/>
  <c r="Z150"/>
  <c r="AA150" s="1"/>
  <c r="AB150"/>
  <c r="AB152"/>
  <c r="Z152"/>
  <c r="AA152" s="1"/>
  <c r="Z154"/>
  <c r="AA154" s="1"/>
  <c r="AB154"/>
  <c r="AB156"/>
  <c r="Z156"/>
  <c r="AA156" s="1"/>
  <c r="AB158"/>
  <c r="Z158"/>
  <c r="AA158" s="1"/>
  <c r="AB159"/>
  <c r="Z159"/>
  <c r="AA159" s="1"/>
  <c r="Z161"/>
  <c r="AA161" s="1"/>
  <c r="AB161"/>
  <c r="AB163"/>
  <c r="Z163"/>
  <c r="AA163" s="1"/>
  <c r="Z165"/>
  <c r="AA165" s="1"/>
  <c r="AB165"/>
  <c r="AB166"/>
  <c r="Z166"/>
  <c r="AA166" s="1"/>
  <c r="AB168"/>
  <c r="Z168"/>
  <c r="AA168" s="1"/>
  <c r="Z170"/>
  <c r="AA170" s="1"/>
  <c r="AB170"/>
  <c r="AB172"/>
  <c r="Z172"/>
  <c r="AA172" s="1"/>
  <c r="AB177"/>
  <c r="Z177"/>
  <c r="AA177" s="1"/>
  <c r="Z180"/>
  <c r="AA180" s="1"/>
  <c r="AB180"/>
  <c r="AB182"/>
  <c r="Z182"/>
  <c r="AA182" s="1"/>
  <c r="AB184"/>
  <c r="Z184"/>
  <c r="AA184" s="1"/>
  <c r="Z186"/>
  <c r="AA186" s="1"/>
  <c r="AB186"/>
  <c r="AB187"/>
  <c r="Z187"/>
  <c r="AA187" s="1"/>
  <c r="Z188"/>
  <c r="AA188" s="1"/>
  <c r="AB188"/>
  <c r="Z191"/>
  <c r="AA191" s="1"/>
  <c r="AB191"/>
  <c r="AB193"/>
  <c r="Z193"/>
  <c r="AA193" s="1"/>
  <c r="AB194"/>
  <c r="Z194"/>
  <c r="AA194" s="1"/>
  <c r="AB195"/>
  <c r="Z195"/>
  <c r="AA195" s="1"/>
  <c r="AB196"/>
  <c r="Z196"/>
  <c r="AA196" s="1"/>
  <c r="AB197"/>
  <c r="Z197"/>
  <c r="AA197" s="1"/>
  <c r="AB199"/>
  <c r="Z199"/>
  <c r="AA199" s="1"/>
  <c r="AB203"/>
  <c r="Z203"/>
  <c r="AA203" s="1"/>
  <c r="AB205"/>
  <c r="Z205"/>
  <c r="AA205" s="1"/>
  <c r="AB207"/>
  <c r="Z207"/>
  <c r="AA207" s="1"/>
  <c r="AB210"/>
  <c r="Z210"/>
  <c r="AA210" s="1"/>
  <c r="AB214"/>
  <c r="Z214"/>
  <c r="AA214" s="1"/>
  <c r="AB216"/>
  <c r="Z216"/>
  <c r="AA216" s="1"/>
  <c r="AB220"/>
  <c r="Z220"/>
  <c r="AA220" s="1"/>
  <c r="AB221"/>
  <c r="Z221"/>
  <c r="AA221" s="1"/>
  <c r="AB225"/>
  <c r="Z225"/>
  <c r="AA225" s="1"/>
  <c r="AB227"/>
  <c r="Z227"/>
  <c r="AA227" s="1"/>
  <c r="AB230"/>
  <c r="Z230"/>
  <c r="AA230" s="1"/>
  <c r="AB233"/>
  <c r="Z233"/>
  <c r="AA233" s="1"/>
  <c r="AB235"/>
  <c r="Z235"/>
  <c r="AA235" s="1"/>
  <c r="AB236"/>
  <c r="Z236"/>
  <c r="AA236" s="1"/>
  <c r="AB238"/>
  <c r="Z238"/>
  <c r="AA238" s="1"/>
  <c r="AB240"/>
  <c r="Z240"/>
  <c r="AA240" s="1"/>
  <c r="Y96"/>
  <c r="Y92"/>
  <c r="Y91"/>
  <c r="Y75"/>
  <c r="Y73"/>
  <c r="Y71"/>
  <c r="Y70"/>
  <c r="Y69"/>
  <c r="Y68"/>
  <c r="Y67"/>
  <c r="Y64"/>
  <c r="Y59"/>
  <c r="Y49"/>
  <c r="Y48"/>
  <c r="Y47"/>
  <c r="Y46"/>
  <c r="Y45"/>
  <c r="Y44"/>
  <c r="Y43"/>
  <c r="Y42"/>
  <c r="Y41"/>
  <c r="Y38"/>
  <c r="Y13"/>
  <c r="Y5"/>
  <c r="Y4"/>
  <c r="Y3"/>
  <c r="Y2"/>
  <c r="Z2" s="1"/>
  <c r="X40"/>
  <c r="Y40" s="1"/>
  <c r="X39"/>
  <c r="Y39" s="1"/>
  <c r="X58"/>
  <c r="Y58" s="1"/>
  <c r="X57"/>
  <c r="Y57" s="1"/>
  <c r="X56"/>
  <c r="Y56" s="1"/>
  <c r="X55"/>
  <c r="Y55" s="1"/>
  <c r="X54"/>
  <c r="Y54" s="1"/>
  <c r="X53"/>
  <c r="Y53" s="1"/>
  <c r="X52"/>
  <c r="Y52" s="1"/>
  <c r="X51"/>
  <c r="Y51" s="1"/>
  <c r="X50"/>
  <c r="Y50" s="1"/>
  <c r="X63"/>
  <c r="Y63" s="1"/>
  <c r="X62"/>
  <c r="Y62" s="1"/>
  <c r="X61"/>
  <c r="Y61" s="1"/>
  <c r="X60"/>
  <c r="Y60" s="1"/>
  <c r="X66"/>
  <c r="Y66" s="1"/>
  <c r="X65"/>
  <c r="Y65" s="1"/>
  <c r="X108"/>
  <c r="Y108" s="1"/>
  <c r="X107"/>
  <c r="Y107" s="1"/>
  <c r="X106"/>
  <c r="Y106" s="1"/>
  <c r="X105"/>
  <c r="Y105" s="1"/>
  <c r="X104"/>
  <c r="Y104" s="1"/>
  <c r="X103"/>
  <c r="Y103" s="1"/>
  <c r="X102"/>
  <c r="Y102" s="1"/>
  <c r="X101"/>
  <c r="Y101" s="1"/>
  <c r="X100"/>
  <c r="Y100" s="1"/>
  <c r="X99"/>
  <c r="Y99" s="1"/>
  <c r="X98"/>
  <c r="Y98" s="1"/>
  <c r="X97"/>
  <c r="Y97" s="1"/>
  <c r="X95"/>
  <c r="Y95" s="1"/>
  <c r="X94"/>
  <c r="Y94" s="1"/>
  <c r="X93"/>
  <c r="Y93" s="1"/>
  <c r="X90"/>
  <c r="Y90" s="1"/>
  <c r="X89"/>
  <c r="Y89" s="1"/>
  <c r="X88"/>
  <c r="Y88" s="1"/>
  <c r="X87"/>
  <c r="Y87" s="1"/>
  <c r="X86"/>
  <c r="Y86" s="1"/>
  <c r="X85"/>
  <c r="Y85" s="1"/>
  <c r="X84"/>
  <c r="Y84" s="1"/>
  <c r="X83"/>
  <c r="Y83" s="1"/>
  <c r="X82"/>
  <c r="Y82" s="1"/>
  <c r="X81"/>
  <c r="Y81" s="1"/>
  <c r="X80"/>
  <c r="Y80" s="1"/>
  <c r="X79"/>
  <c r="Y79" s="1"/>
  <c r="X78"/>
  <c r="Y78" s="1"/>
  <c r="X77"/>
  <c r="Y77" s="1"/>
  <c r="X76"/>
  <c r="Y76" s="1"/>
  <c r="X74"/>
  <c r="Y74" s="1"/>
  <c r="X72"/>
  <c r="Y72" s="1"/>
  <c r="X15"/>
  <c r="Y15" s="1"/>
  <c r="X16"/>
  <c r="Y16" s="1"/>
  <c r="X17"/>
  <c r="Y17" s="1"/>
  <c r="X18"/>
  <c r="Y18" s="1"/>
  <c r="X19"/>
  <c r="Y19" s="1"/>
  <c r="X20"/>
  <c r="Y20" s="1"/>
  <c r="X21"/>
  <c r="Y21" s="1"/>
  <c r="X22"/>
  <c r="Y22" s="1"/>
  <c r="X23"/>
  <c r="Y23" s="1"/>
  <c r="X24"/>
  <c r="Y24" s="1"/>
  <c r="X25"/>
  <c r="Y25" s="1"/>
  <c r="X26"/>
  <c r="Y26" s="1"/>
  <c r="X27"/>
  <c r="Y27" s="1"/>
  <c r="X28"/>
  <c r="Y28" s="1"/>
  <c r="X29"/>
  <c r="Y29" s="1"/>
  <c r="X30"/>
  <c r="Y30" s="1"/>
  <c r="X31"/>
  <c r="Y31" s="1"/>
  <c r="X32"/>
  <c r="Y32" s="1"/>
  <c r="X33"/>
  <c r="Y33" s="1"/>
  <c r="X34"/>
  <c r="Y34" s="1"/>
  <c r="X35"/>
  <c r="Y35" s="1"/>
  <c r="X36"/>
  <c r="Y36" s="1"/>
  <c r="X37"/>
  <c r="Y37" s="1"/>
  <c r="X14"/>
  <c r="Y14" s="1"/>
  <c r="X7"/>
  <c r="Y7" s="1"/>
  <c r="X8"/>
  <c r="Y8" s="1"/>
  <c r="X9"/>
  <c r="Y9" s="1"/>
  <c r="X10"/>
  <c r="Y10" s="1"/>
  <c r="X11"/>
  <c r="Y11" s="1"/>
  <c r="X12"/>
  <c r="Y12" s="1"/>
  <c r="X6"/>
  <c r="Y6" s="1"/>
  <c r="Y131"/>
  <c r="AB131" l="1"/>
  <c r="Z131"/>
  <c r="AA131" s="1"/>
  <c r="AB12"/>
  <c r="Z12"/>
  <c r="AA12" s="1"/>
  <c r="AB10"/>
  <c r="Z10"/>
  <c r="AA10" s="1"/>
  <c r="AB8"/>
  <c r="Z8"/>
  <c r="AA8" s="1"/>
  <c r="AB14"/>
  <c r="Z14"/>
  <c r="AA14" s="1"/>
  <c r="AB36"/>
  <c r="Z36"/>
  <c r="AA36" s="1"/>
  <c r="AB34"/>
  <c r="Z34"/>
  <c r="AA34" s="1"/>
  <c r="AB32"/>
  <c r="Z32"/>
  <c r="AA32" s="1"/>
  <c r="AB30"/>
  <c r="Z30"/>
  <c r="AA30" s="1"/>
  <c r="AB28"/>
  <c r="Z28"/>
  <c r="AA28" s="1"/>
  <c r="AB26"/>
  <c r="Z26"/>
  <c r="AA26" s="1"/>
  <c r="AB24"/>
  <c r="Z24"/>
  <c r="AA24" s="1"/>
  <c r="AB22"/>
  <c r="Z22"/>
  <c r="AA22" s="1"/>
  <c r="AB20"/>
  <c r="Z20"/>
  <c r="AA20" s="1"/>
  <c r="AB18"/>
  <c r="Z18"/>
  <c r="AA18" s="1"/>
  <c r="AB16"/>
  <c r="Z16"/>
  <c r="AA16" s="1"/>
  <c r="AB72"/>
  <c r="Z72"/>
  <c r="AA72" s="1"/>
  <c r="AB76"/>
  <c r="Z76"/>
  <c r="AA76" s="1"/>
  <c r="AB78"/>
  <c r="Z78"/>
  <c r="AA78" s="1"/>
  <c r="AB80"/>
  <c r="Z80"/>
  <c r="AA80" s="1"/>
  <c r="AB82"/>
  <c r="Z82"/>
  <c r="AA82" s="1"/>
  <c r="AB84"/>
  <c r="Z84"/>
  <c r="AA84" s="1"/>
  <c r="AB86"/>
  <c r="Z86"/>
  <c r="AA86" s="1"/>
  <c r="AB88"/>
  <c r="Z88"/>
  <c r="AA88" s="1"/>
  <c r="AB90"/>
  <c r="Z90"/>
  <c r="AA90" s="1"/>
  <c r="AB94"/>
  <c r="Z94"/>
  <c r="AA94" s="1"/>
  <c r="Z97"/>
  <c r="AA97" s="1"/>
  <c r="AB97"/>
  <c r="AB99"/>
  <c r="Z99"/>
  <c r="AA99" s="1"/>
  <c r="Z101"/>
  <c r="AA101" s="1"/>
  <c r="AB101"/>
  <c r="AB103"/>
  <c r="Z103"/>
  <c r="AA103" s="1"/>
  <c r="Z105"/>
  <c r="AA105" s="1"/>
  <c r="AB105"/>
  <c r="AB107"/>
  <c r="Z107"/>
  <c r="AA107" s="1"/>
  <c r="Z65"/>
  <c r="AA65" s="1"/>
  <c r="AB65"/>
  <c r="AB60"/>
  <c r="Z60"/>
  <c r="AA60" s="1"/>
  <c r="AB62"/>
  <c r="Z62"/>
  <c r="AA62" s="1"/>
  <c r="AB50"/>
  <c r="Z50"/>
  <c r="AA50" s="1"/>
  <c r="AB52"/>
  <c r="Z52"/>
  <c r="AA52" s="1"/>
  <c r="AB54"/>
  <c r="Z54"/>
  <c r="AA54" s="1"/>
  <c r="AB56"/>
  <c r="Z56"/>
  <c r="AA56" s="1"/>
  <c r="AB58"/>
  <c r="Z58"/>
  <c r="AA58" s="1"/>
  <c r="AB40"/>
  <c r="Z40"/>
  <c r="AA40" s="1"/>
  <c r="AB3"/>
  <c r="Z3"/>
  <c r="AA3" s="1"/>
  <c r="Z5"/>
  <c r="AA5" s="1"/>
  <c r="AB5"/>
  <c r="AB38"/>
  <c r="Z38"/>
  <c r="AA38" s="1"/>
  <c r="AB42"/>
  <c r="Z42"/>
  <c r="AA42" s="1"/>
  <c r="AB44"/>
  <c r="Z44"/>
  <c r="AA44" s="1"/>
  <c r="AB46"/>
  <c r="Z46"/>
  <c r="AA46" s="1"/>
  <c r="AB48"/>
  <c r="Z48"/>
  <c r="AA48" s="1"/>
  <c r="AB59"/>
  <c r="Z59"/>
  <c r="AA59" s="1"/>
  <c r="AB67"/>
  <c r="Z67"/>
  <c r="AA67" s="1"/>
  <c r="Z69"/>
  <c r="AA69" s="1"/>
  <c r="AB69"/>
  <c r="AB71"/>
  <c r="Z71"/>
  <c r="AA71" s="1"/>
  <c r="AB75"/>
  <c r="Z75"/>
  <c r="AA75" s="1"/>
  <c r="AB92"/>
  <c r="Z92"/>
  <c r="AA92" s="1"/>
  <c r="AB6"/>
  <c r="Z6"/>
  <c r="AA6" s="1"/>
  <c r="AB11"/>
  <c r="Z11"/>
  <c r="AA11" s="1"/>
  <c r="Z9"/>
  <c r="AA9" s="1"/>
  <c r="AB9"/>
  <c r="AB7"/>
  <c r="Z7"/>
  <c r="AA7" s="1"/>
  <c r="Z37"/>
  <c r="AA37" s="1"/>
  <c r="AB37"/>
  <c r="AB35"/>
  <c r="Z35"/>
  <c r="AA35" s="1"/>
  <c r="Z33"/>
  <c r="AA33" s="1"/>
  <c r="AB33"/>
  <c r="AB31"/>
  <c r="Z31"/>
  <c r="AA31" s="1"/>
  <c r="Z29"/>
  <c r="AA29" s="1"/>
  <c r="AB29"/>
  <c r="AB27"/>
  <c r="Z27"/>
  <c r="AA27" s="1"/>
  <c r="Z25"/>
  <c r="AA25" s="1"/>
  <c r="AB25"/>
  <c r="AB23"/>
  <c r="Z23"/>
  <c r="AA23" s="1"/>
  <c r="Z21"/>
  <c r="AA21" s="1"/>
  <c r="AB21"/>
  <c r="AB19"/>
  <c r="Z19"/>
  <c r="AA19" s="1"/>
  <c r="Z17"/>
  <c r="AA17" s="1"/>
  <c r="AB17"/>
  <c r="AB15"/>
  <c r="Z15"/>
  <c r="AA15" s="1"/>
  <c r="AB74"/>
  <c r="Z74"/>
  <c r="AA74" s="1"/>
  <c r="Z77"/>
  <c r="AA77" s="1"/>
  <c r="AB77"/>
  <c r="AB79"/>
  <c r="Z79"/>
  <c r="AA79" s="1"/>
  <c r="Z81"/>
  <c r="AA81" s="1"/>
  <c r="AB81"/>
  <c r="AB83"/>
  <c r="Z83"/>
  <c r="AA83" s="1"/>
  <c r="Z85"/>
  <c r="AA85" s="1"/>
  <c r="AB85"/>
  <c r="AB87"/>
  <c r="Z87"/>
  <c r="AA87" s="1"/>
  <c r="Z89"/>
  <c r="AA89" s="1"/>
  <c r="AB89"/>
  <c r="Z93"/>
  <c r="AA93" s="1"/>
  <c r="AB93"/>
  <c r="AB95"/>
  <c r="Z95"/>
  <c r="AA95" s="1"/>
  <c r="AB98"/>
  <c r="Z98"/>
  <c r="AA98" s="1"/>
  <c r="AB100"/>
  <c r="Z100"/>
  <c r="AA100" s="1"/>
  <c r="AB102"/>
  <c r="Z102"/>
  <c r="AA102" s="1"/>
  <c r="AB104"/>
  <c r="Z104"/>
  <c r="AA104" s="1"/>
  <c r="AB106"/>
  <c r="Z106"/>
  <c r="AA106" s="1"/>
  <c r="AB108"/>
  <c r="Z108"/>
  <c r="AA108" s="1"/>
  <c r="AB66"/>
  <c r="Z66"/>
  <c r="AA66" s="1"/>
  <c r="Z61"/>
  <c r="AA61" s="1"/>
  <c r="AB61"/>
  <c r="AB63"/>
  <c r="Z63"/>
  <c r="AA63" s="1"/>
  <c r="AB51"/>
  <c r="Z51"/>
  <c r="AA51" s="1"/>
  <c r="Z53"/>
  <c r="AA53" s="1"/>
  <c r="AB53"/>
  <c r="AB55"/>
  <c r="Z55"/>
  <c r="AA55" s="1"/>
  <c r="Z57"/>
  <c r="AA57" s="1"/>
  <c r="AB57"/>
  <c r="AB39"/>
  <c r="Z39"/>
  <c r="AA39" s="1"/>
  <c r="AB2"/>
  <c r="AA2"/>
  <c r="AB4"/>
  <c r="Z4"/>
  <c r="AA4" s="1"/>
  <c r="Z13"/>
  <c r="AA13" s="1"/>
  <c r="AB13"/>
  <c r="Z41"/>
  <c r="AA41" s="1"/>
  <c r="AB41"/>
  <c r="AB43"/>
  <c r="Z43"/>
  <c r="AA43" s="1"/>
  <c r="Z45"/>
  <c r="AA45" s="1"/>
  <c r="AB45"/>
  <c r="AB47"/>
  <c r="Z47"/>
  <c r="AA47" s="1"/>
  <c r="Z49"/>
  <c r="AA49" s="1"/>
  <c r="AB49"/>
  <c r="AB64"/>
  <c r="Z64"/>
  <c r="AA64" s="1"/>
  <c r="AB68"/>
  <c r="Z68"/>
  <c r="AA68" s="1"/>
  <c r="AB70"/>
  <c r="Z70"/>
  <c r="AA70" s="1"/>
  <c r="Z73"/>
  <c r="AA73" s="1"/>
  <c r="AB73"/>
  <c r="AB91"/>
  <c r="Z91"/>
  <c r="AA91" s="1"/>
  <c r="AB96"/>
  <c r="Z96"/>
  <c r="AA96" s="1"/>
  <c r="Y281" l="1"/>
  <c r="Y286"/>
  <c r="Y283"/>
  <c r="Y284"/>
  <c r="Y285"/>
  <c r="Y282"/>
  <c r="Y305"/>
  <c r="Y308"/>
  <c r="Y311"/>
  <c r="Y312"/>
  <c r="Y313"/>
  <c r="Y314"/>
  <c r="Y288"/>
  <c r="Y289"/>
  <c r="Y294"/>
  <c r="Y298"/>
  <c r="Y300"/>
  <c r="Y287"/>
  <c r="X291"/>
  <c r="X292"/>
  <c r="X293"/>
  <c r="X290"/>
  <c r="X296"/>
  <c r="X297"/>
  <c r="X295"/>
  <c r="X299"/>
  <c r="X302"/>
  <c r="X303"/>
  <c r="X304"/>
  <c r="X301"/>
  <c r="X307"/>
  <c r="X306"/>
  <c r="X310"/>
  <c r="X309"/>
  <c r="X316"/>
  <c r="X317"/>
  <c r="X318"/>
  <c r="X319"/>
  <c r="X320"/>
  <c r="X321"/>
  <c r="X322"/>
  <c r="X323"/>
  <c r="X324"/>
  <c r="X315"/>
  <c r="Y110"/>
  <c r="Y111"/>
  <c r="Y112"/>
  <c r="Y113"/>
  <c r="Y114"/>
  <c r="Y115"/>
  <c r="Y116"/>
  <c r="Y117"/>
  <c r="Y118"/>
  <c r="Y109"/>
  <c r="X128"/>
  <c r="Y128" s="1"/>
  <c r="X119"/>
  <c r="Y119" s="1"/>
  <c r="X120"/>
  <c r="Y120" s="1"/>
  <c r="X121"/>
  <c r="Y121" s="1"/>
  <c r="X122"/>
  <c r="Y122" s="1"/>
  <c r="X123"/>
  <c r="Y123" s="1"/>
  <c r="X124"/>
  <c r="Y124" s="1"/>
  <c r="X125"/>
  <c r="Y125" s="1"/>
  <c r="X126"/>
  <c r="Y126" s="1"/>
  <c r="X127"/>
  <c r="Y127" s="1"/>
  <c r="Y242"/>
  <c r="Y243"/>
  <c r="Y244"/>
  <c r="Y245"/>
  <c r="Y246"/>
  <c r="Y247"/>
  <c r="Y241"/>
  <c r="AB287" l="1"/>
  <c r="Z287"/>
  <c r="AA287" s="1"/>
  <c r="AB298"/>
  <c r="Z298"/>
  <c r="AA298" s="1"/>
  <c r="AB289"/>
  <c r="Z289"/>
  <c r="AA289" s="1"/>
  <c r="AB314"/>
  <c r="Z314"/>
  <c r="AA314" s="1"/>
  <c r="AB312"/>
  <c r="Z312"/>
  <c r="AA312" s="1"/>
  <c r="AB308"/>
  <c r="Z308"/>
  <c r="AA308" s="1"/>
  <c r="AB282"/>
  <c r="Z282"/>
  <c r="AA282" s="1"/>
  <c r="AB284"/>
  <c r="Z284"/>
  <c r="AA284" s="1"/>
  <c r="AB286"/>
  <c r="Z286"/>
  <c r="AA286" s="1"/>
  <c r="AB300"/>
  <c r="Z300"/>
  <c r="AA300" s="1"/>
  <c r="AB294"/>
  <c r="Z294"/>
  <c r="AA294" s="1"/>
  <c r="AB288"/>
  <c r="Z288"/>
  <c r="AA288" s="1"/>
  <c r="AB313"/>
  <c r="Z313"/>
  <c r="AA313" s="1"/>
  <c r="AB311"/>
  <c r="Z311"/>
  <c r="AA311" s="1"/>
  <c r="AB305"/>
  <c r="Z305"/>
  <c r="AA305" s="1"/>
  <c r="AB285"/>
  <c r="Z285"/>
  <c r="AA285" s="1"/>
  <c r="AB283"/>
  <c r="Z283"/>
  <c r="AA283" s="1"/>
  <c r="AB281"/>
  <c r="Z281"/>
  <c r="AA281" s="1"/>
  <c r="AB127"/>
  <c r="Z127"/>
  <c r="AA127" s="1"/>
  <c r="AB125"/>
  <c r="Z125"/>
  <c r="AA125" s="1"/>
  <c r="AB123"/>
  <c r="Z123"/>
  <c r="AA123" s="1"/>
  <c r="AB121"/>
  <c r="Z121"/>
  <c r="AA121" s="1"/>
  <c r="AB119"/>
  <c r="Z119"/>
  <c r="AA119" s="1"/>
  <c r="AB109"/>
  <c r="Z109"/>
  <c r="AA109" s="1"/>
  <c r="AB117"/>
  <c r="Z117"/>
  <c r="AA117" s="1"/>
  <c r="AB114"/>
  <c r="Z114"/>
  <c r="AA114" s="1"/>
  <c r="AB112"/>
  <c r="Z112"/>
  <c r="AA112" s="1"/>
  <c r="AB111"/>
  <c r="Z111"/>
  <c r="AA111" s="1"/>
  <c r="Z126"/>
  <c r="AA126" s="1"/>
  <c r="AB126"/>
  <c r="Z124"/>
  <c r="AA124" s="1"/>
  <c r="AB124"/>
  <c r="Z122"/>
  <c r="AA122" s="1"/>
  <c r="AB122"/>
  <c r="Z120"/>
  <c r="AA120" s="1"/>
  <c r="AB120"/>
  <c r="Z128"/>
  <c r="AA128" s="1"/>
  <c r="AB128"/>
  <c r="Z118"/>
  <c r="AA118" s="1"/>
  <c r="AB118"/>
  <c r="Z116"/>
  <c r="AA116" s="1"/>
  <c r="AB116"/>
  <c r="Z115"/>
  <c r="AA115" s="1"/>
  <c r="AB115"/>
  <c r="Z113"/>
  <c r="AA113" s="1"/>
  <c r="AB113"/>
  <c r="Z110"/>
  <c r="AA110" s="1"/>
  <c r="AB110"/>
  <c r="AB247"/>
  <c r="Z247"/>
  <c r="AA247" s="1"/>
  <c r="AB245"/>
  <c r="Z245"/>
  <c r="AA245" s="1"/>
  <c r="AB243"/>
  <c r="Z243"/>
  <c r="AA243" s="1"/>
  <c r="AB241"/>
  <c r="Z241"/>
  <c r="AA241" s="1"/>
  <c r="AB246"/>
  <c r="Z246"/>
  <c r="AA246" s="1"/>
  <c r="AB244"/>
  <c r="Z244"/>
  <c r="AA244" s="1"/>
  <c r="AB242"/>
  <c r="Z242"/>
  <c r="AA242" s="1"/>
  <c r="Y315"/>
  <c r="Y323"/>
  <c r="Y321"/>
  <c r="Y319"/>
  <c r="Y317"/>
  <c r="Y309"/>
  <c r="Y306"/>
  <c r="Y301"/>
  <c r="Y303"/>
  <c r="Y299"/>
  <c r="Y297"/>
  <c r="Y290"/>
  <c r="Y292"/>
  <c r="Y324"/>
  <c r="Y322"/>
  <c r="Y320"/>
  <c r="Y318"/>
  <c r="Y316"/>
  <c r="Y310"/>
  <c r="Y307"/>
  <c r="Y304"/>
  <c r="Y302"/>
  <c r="Y295"/>
  <c r="Y296"/>
  <c r="Y293"/>
  <c r="Y291"/>
  <c r="Y248"/>
  <c r="AB291" l="1"/>
  <c r="Z291"/>
  <c r="AA291" s="1"/>
  <c r="AB296"/>
  <c r="Z296"/>
  <c r="AA296" s="1"/>
  <c r="AB302"/>
  <c r="Z302"/>
  <c r="AA302" s="1"/>
  <c r="AB307"/>
  <c r="Z307"/>
  <c r="AA307" s="1"/>
  <c r="AB316"/>
  <c r="Z316"/>
  <c r="AA316" s="1"/>
  <c r="AB320"/>
  <c r="Z320"/>
  <c r="AA320" s="1"/>
  <c r="AB324"/>
  <c r="Z324"/>
  <c r="AA324" s="1"/>
  <c r="AB290"/>
  <c r="Z290"/>
  <c r="AA290" s="1"/>
  <c r="AB299"/>
  <c r="Z299"/>
  <c r="AA299" s="1"/>
  <c r="AB301"/>
  <c r="Z301"/>
  <c r="AA301" s="1"/>
  <c r="AB309"/>
  <c r="Z309"/>
  <c r="AA309" s="1"/>
  <c r="AB319"/>
  <c r="Z319"/>
  <c r="AA319" s="1"/>
  <c r="AB323"/>
  <c r="Z323"/>
  <c r="AA323" s="1"/>
  <c r="AB293"/>
  <c r="Z293"/>
  <c r="AA293" s="1"/>
  <c r="AB295"/>
  <c r="Z295"/>
  <c r="AA295" s="1"/>
  <c r="AB304"/>
  <c r="Z304"/>
  <c r="AA304" s="1"/>
  <c r="AB310"/>
  <c r="Z310"/>
  <c r="AA310" s="1"/>
  <c r="AB318"/>
  <c r="Z318"/>
  <c r="AA318" s="1"/>
  <c r="AB322"/>
  <c r="Z322"/>
  <c r="AA322" s="1"/>
  <c r="AB292"/>
  <c r="Z292"/>
  <c r="AA292" s="1"/>
  <c r="AB297"/>
  <c r="Z297"/>
  <c r="AA297" s="1"/>
  <c r="AB303"/>
  <c r="Z303"/>
  <c r="AA303" s="1"/>
  <c r="AB306"/>
  <c r="Z306"/>
  <c r="AA306" s="1"/>
  <c r="AB317"/>
  <c r="Z317"/>
  <c r="AA317" s="1"/>
  <c r="AB321"/>
  <c r="Z321"/>
  <c r="AA321" s="1"/>
  <c r="AB315"/>
  <c r="Z315"/>
  <c r="AA315" s="1"/>
  <c r="AB248"/>
  <c r="Z248"/>
  <c r="AA248" s="1"/>
  <c r="T240"/>
  <c r="T241" l="1"/>
  <c r="T242"/>
  <c r="T243"/>
  <c r="T244"/>
  <c r="T245"/>
  <c r="T246"/>
  <c r="T247"/>
  <c r="T131"/>
  <c r="T129"/>
  <c r="T116"/>
  <c r="T111"/>
  <c r="T114"/>
  <c r="T113"/>
  <c r="T115"/>
  <c r="T118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269"/>
  <c r="T270"/>
  <c r="T271"/>
  <c r="T272"/>
  <c r="T273"/>
  <c r="T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265"/>
  <c r="T266"/>
  <c r="T267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68"/>
  <c r="T53"/>
  <c r="T54"/>
  <c r="T55"/>
  <c r="T224"/>
  <c r="T225"/>
  <c r="T226"/>
  <c r="T227"/>
  <c r="T228"/>
  <c r="T56"/>
  <c r="T57"/>
  <c r="T58"/>
  <c r="T117"/>
  <c r="T119"/>
  <c r="T124"/>
  <c r="T126"/>
  <c r="T229"/>
  <c r="T121"/>
  <c r="T120"/>
  <c r="T123"/>
  <c r="T122"/>
  <c r="T59"/>
  <c r="T60"/>
  <c r="T61"/>
  <c r="T62"/>
  <c r="T63"/>
  <c r="T64"/>
  <c r="T65"/>
  <c r="T66"/>
  <c r="T112"/>
  <c r="T110"/>
  <c r="T67"/>
  <c r="T68"/>
  <c r="T274"/>
  <c r="T275"/>
  <c r="T69"/>
  <c r="T276"/>
  <c r="T277"/>
  <c r="T70"/>
  <c r="T71"/>
  <c r="T72"/>
  <c r="T230"/>
  <c r="T231"/>
  <c r="T278"/>
  <c r="T109"/>
  <c r="T130"/>
  <c r="T73"/>
  <c r="T74"/>
  <c r="T75"/>
  <c r="T76"/>
  <c r="T77"/>
  <c r="T78"/>
  <c r="T79"/>
  <c r="T80"/>
  <c r="T81"/>
  <c r="T82"/>
  <c r="T83"/>
  <c r="T84"/>
  <c r="T232"/>
  <c r="T233"/>
  <c r="T234"/>
  <c r="T235"/>
  <c r="T85"/>
  <c r="T86"/>
  <c r="T87"/>
  <c r="T279"/>
  <c r="T88"/>
  <c r="T236"/>
  <c r="T237"/>
  <c r="T238"/>
  <c r="T239"/>
  <c r="T89"/>
  <c r="T90"/>
  <c r="T280"/>
  <c r="T91"/>
  <c r="T92"/>
  <c r="T93"/>
  <c r="T94"/>
  <c r="T125"/>
  <c r="T95"/>
  <c r="T96"/>
  <c r="T97"/>
  <c r="T98"/>
  <c r="T99"/>
  <c r="T100"/>
  <c r="T128"/>
  <c r="T101"/>
  <c r="T102"/>
  <c r="T103"/>
  <c r="T104"/>
  <c r="T105"/>
  <c r="T106"/>
  <c r="T107"/>
  <c r="T127"/>
  <c r="T108"/>
</calcChain>
</file>

<file path=xl/sharedStrings.xml><?xml version="1.0" encoding="utf-8"?>
<sst xmlns="http://schemas.openxmlformats.org/spreadsheetml/2006/main" count="1976" uniqueCount="356">
  <si>
    <t>شماره</t>
  </si>
  <si>
    <t>خوشه</t>
  </si>
  <si>
    <t>نام گروه</t>
  </si>
  <si>
    <t>نام استاندارد</t>
  </si>
  <si>
    <t>ساعت کل</t>
  </si>
  <si>
    <t>فرهنگ و هنر</t>
  </si>
  <si>
    <t>خدمات</t>
  </si>
  <si>
    <t>مراقبت و زیبایی</t>
  </si>
  <si>
    <t>آرایشگر و پیرایشگر زنانه</t>
  </si>
  <si>
    <t xml:space="preserve">پاکسازی پوست صورت زنانه </t>
  </si>
  <si>
    <t xml:space="preserve">خود آرایی زنانه </t>
  </si>
  <si>
    <t>ارايشگر عروس</t>
  </si>
  <si>
    <t>آرايشگر دائم صورت( زنانه)</t>
  </si>
  <si>
    <t xml:space="preserve">پیرایشگر موی زنانه از روی عکس و تصویر </t>
  </si>
  <si>
    <t xml:space="preserve">استفاده از رنگهای سنتی و گیاهی در آرایش زنانه </t>
  </si>
  <si>
    <t>صنعت</t>
  </si>
  <si>
    <t>صنایع پوشاک</t>
  </si>
  <si>
    <t xml:space="preserve">نازک دوز زنانه </t>
  </si>
  <si>
    <t>ضخیم دوز زنانه</t>
  </si>
  <si>
    <t>پرده دوز</t>
  </si>
  <si>
    <t>الگوساز و برشکار لباس ضخیم زنانه</t>
  </si>
  <si>
    <t>الگوسازی و برشکاری جلیقه</t>
  </si>
  <si>
    <t>الگوسازی و برشکاری بارانی</t>
  </si>
  <si>
    <t>الگوسازی و برشکاری کاپشن</t>
  </si>
  <si>
    <t>تعمیرکار لباس</t>
  </si>
  <si>
    <t>هنرهای تجسمی</t>
  </si>
  <si>
    <t>چهره پردازی و گرافیک با نرم افزار Adobe photo deluxe</t>
  </si>
  <si>
    <t>خوشنویس با خودکار به شیوه ی خط نسخ</t>
  </si>
  <si>
    <t>خوشنویس پیشرفته ( عالی و ممتاز )</t>
  </si>
  <si>
    <t>خوشنویسی مقدماتی ( متوسط و خوش )</t>
  </si>
  <si>
    <t>خوشنويسي با خودكار به شيوه خط نستعليق</t>
  </si>
  <si>
    <t>طراحی آناتومی و فیگور</t>
  </si>
  <si>
    <t xml:space="preserve">نقاش آبرنگ </t>
  </si>
  <si>
    <t>نقاشی آبرنگ</t>
  </si>
  <si>
    <t>نقاش آکریلیک</t>
  </si>
  <si>
    <t>انجام نقاشي آكریليك با سبك امپرسيونيسم روي زمينه بوم</t>
  </si>
  <si>
    <t>انجام نقاشي آكریليك با سبك سمبوليسم روي دكوراسيون اداري</t>
  </si>
  <si>
    <t>نقاش با لعاب بر روی کاشی</t>
  </si>
  <si>
    <t>نقاش با میخ</t>
  </si>
  <si>
    <t>نقاش پاستل</t>
  </si>
  <si>
    <t>نقاشي با پاستل گچي روي زمینه روشن</t>
  </si>
  <si>
    <t>نقاشي با پاستل گچي روي زمينه تيره</t>
  </si>
  <si>
    <t>نقاش پشت شیشه ( قلم زن شیشه )</t>
  </si>
  <si>
    <t>نقاش پیشرفته</t>
  </si>
  <si>
    <t>نقاشی رنگ روغن بر روی مس</t>
  </si>
  <si>
    <t>نقاش رنگ وروغن</t>
  </si>
  <si>
    <t xml:space="preserve">نقاشی طبیعت و طبیعت بیجان با رنگ و روغن </t>
  </si>
  <si>
    <t xml:space="preserve">اجراي آناتومي (انسان و حيوان) و فضاسازي با رنگ وروغن  </t>
  </si>
  <si>
    <t>اجراي يكي از سبك هاي هنري با رنگ و روغن</t>
  </si>
  <si>
    <t>نقاشی روی سنگ با رنگ های اکریلیک و ویترای</t>
  </si>
  <si>
    <t>نقاش شیشه های تزئینی ( ویترای )</t>
  </si>
  <si>
    <t>نقاشی طرح های تذهیب ساختمانی</t>
  </si>
  <si>
    <t>نقاش كاشي و سراميك تزئيني با رنگ سراميكي</t>
  </si>
  <si>
    <t>نقاش گواش</t>
  </si>
  <si>
    <t>اجراي طبيعت  با گواش</t>
  </si>
  <si>
    <t xml:space="preserve">اجراي طبيعت بیجان با گواش  </t>
  </si>
  <si>
    <t xml:space="preserve">نقاش مدادرنگي </t>
  </si>
  <si>
    <t>نقاشي با مداد رنگي با سبك رئال روي زمينه سفيد</t>
  </si>
  <si>
    <t>نقاش مقدماتی</t>
  </si>
  <si>
    <t>نقاش روی سفال</t>
  </si>
  <si>
    <t xml:space="preserve">طراحی سنتی  </t>
  </si>
  <si>
    <t xml:space="preserve">نقاشی روی سفال </t>
  </si>
  <si>
    <t>بازاریابی هنر و صنایع دستی</t>
  </si>
  <si>
    <t>نقاشی روی سنگ با رنگ روغن</t>
  </si>
  <si>
    <t>نقاشی روی شیشه کریستال و سرامیک با آب طلا</t>
  </si>
  <si>
    <t>نقاشی روی نمای مفید داخل ساختمان ( نقاش دیواری )</t>
  </si>
  <si>
    <t>نقاشی لاکی (زير لاكي)</t>
  </si>
  <si>
    <t>نقاشي و برجسته كاري روي چوب</t>
  </si>
  <si>
    <t>نقش برجسته کار سفال</t>
  </si>
  <si>
    <t>نماکاری روی سفال</t>
  </si>
  <si>
    <t>فرش</t>
  </si>
  <si>
    <t>پرداخت كار قالي</t>
  </si>
  <si>
    <t>رفوگر قالي (مقدماتي)</t>
  </si>
  <si>
    <t>رفوگر قالي(پيشرفته)</t>
  </si>
  <si>
    <t>کاربر نقشه خوان فرش دستباف</t>
  </si>
  <si>
    <t>قالی باف ترکمن</t>
  </si>
  <si>
    <t>امور مالی و بازرگانی</t>
  </si>
  <si>
    <t>بازار یاب بیمه</t>
  </si>
  <si>
    <t xml:space="preserve">مسئول فروش </t>
  </si>
  <si>
    <t>حسابداری واحدهای صنفی 2</t>
  </si>
  <si>
    <t>حسابداری واحدهای صنفی 1</t>
  </si>
  <si>
    <t>حسابدار عمومی پیشرفته</t>
  </si>
  <si>
    <t>حسابداری خزانه</t>
  </si>
  <si>
    <t>حسابداری داراییهای ثابت شهرداریها</t>
  </si>
  <si>
    <t>حسابداری پیشرفته</t>
  </si>
  <si>
    <t>حسابدار صنعتی درجه1</t>
  </si>
  <si>
    <t>حسابدار فروش</t>
  </si>
  <si>
    <t>مدیر حسابداری فروش</t>
  </si>
  <si>
    <t>مشاور مالیات بر ارزش افزوده</t>
  </si>
  <si>
    <t>حسابرس ارشد</t>
  </si>
  <si>
    <t>بررسي وظايف سازمانها و مراجع قانوني در مبارزه با پولشویی</t>
  </si>
  <si>
    <t>بررسی روش‌ها و ابزارهای متداول در مبارزه با پولشویی</t>
  </si>
  <si>
    <t>شناسایی اصول و مبانی مبارزه با پولشویی</t>
  </si>
  <si>
    <t>مدير حسابرسي</t>
  </si>
  <si>
    <t>معاون حسابرس(داخلي)</t>
  </si>
  <si>
    <t>حسابرسی عملیاتی(سطح مقدماتی)</t>
  </si>
  <si>
    <t>سرپرست خريد داخلي</t>
  </si>
  <si>
    <t>مسئول صادرات و واردات</t>
  </si>
  <si>
    <t>كارپرداز</t>
  </si>
  <si>
    <t>مامور خرید</t>
  </si>
  <si>
    <t>مسئول سفارشات خارجي</t>
  </si>
  <si>
    <t>مسئول استعلامات و مناقصات</t>
  </si>
  <si>
    <t>مسئول قراردادها</t>
  </si>
  <si>
    <t>مدیریت قراردادها</t>
  </si>
  <si>
    <t>معامله گر بورس هاي كالايي</t>
  </si>
  <si>
    <t>فروشنده</t>
  </si>
  <si>
    <t>فروشنده لوازم یدکی اتومبیل</t>
  </si>
  <si>
    <t>فروشنده مصالح ساختمانی</t>
  </si>
  <si>
    <t>متصدی فروش بازی های رايانه ای</t>
  </si>
  <si>
    <t>اقتصاد سنجی کاربردی</t>
  </si>
  <si>
    <t>شناسايي اصول اقتصاد مقاومتي</t>
  </si>
  <si>
    <t>بررسي جايگاه مهارت آموزي در اقتصاد مقاومتي</t>
  </si>
  <si>
    <t>بررسي رابطه اقتصاد مقاومتي و اشتغال</t>
  </si>
  <si>
    <t>مدیر گالری (عمومی)</t>
  </si>
  <si>
    <t>مدير  ارشد كسب و كار MBA</t>
  </si>
  <si>
    <t>شناسایی اصول راه اندازی کسب و کارهای متوسط و کوچک(SME)</t>
  </si>
  <si>
    <t>شناسایی اصول نوآوری بازدرکسب وکارهای نوآورانه</t>
  </si>
  <si>
    <t>كارآفريني با رويكرد KAB(سطح تكميلي)</t>
  </si>
  <si>
    <t>كارآفريني با رويكرد KAB(سطح مقدماتي)</t>
  </si>
  <si>
    <t>كارافریني با رويكرد KAB(سطح كامل)</t>
  </si>
  <si>
    <t>كارآفريني در شركت هاي دانش بنيان</t>
  </si>
  <si>
    <t>کارآفرینیSYB</t>
  </si>
  <si>
    <t>مدير کسب و کار الکترونيکي</t>
  </si>
  <si>
    <t>بازاریاب</t>
  </si>
  <si>
    <t>مدير مالي</t>
  </si>
  <si>
    <t>مدیریت مالی</t>
  </si>
  <si>
    <t>مدیریت مالی برای مدیران غیر مالی</t>
  </si>
  <si>
    <t>مشاور ارشد تجاری سازی فناوری و نوآوری</t>
  </si>
  <si>
    <t>معامله گر بورس اوراق بهادار</t>
  </si>
  <si>
    <t>شناسايي اصول بازار سرمايه</t>
  </si>
  <si>
    <t>صنایع خودرو</t>
  </si>
  <si>
    <t xml:space="preserve">تعمیرکار اتومبیل گاز سوز </t>
  </si>
  <si>
    <t>تون آپ (تنظيم كارموتور)</t>
  </si>
  <si>
    <t>تعميركار برق خودرو</t>
  </si>
  <si>
    <t>فناوری اطلاعات</t>
  </si>
  <si>
    <t>برنامه نويس MVC</t>
  </si>
  <si>
    <t>برنامه نويس ارشدجاوا</t>
  </si>
  <si>
    <t>برنامه نويس برنامه هاي كاربردي Android</t>
  </si>
  <si>
    <t xml:space="preserve">برنامه نويسی پيشرفته جاوا ( Java EE/J2EE) </t>
  </si>
  <si>
    <t>برنامه نویس ( C# (Windows Application *</t>
  </si>
  <si>
    <t>برنامه نویس ( C# (Web Application *</t>
  </si>
  <si>
    <t>برنامه نویس (DELPHI، VB) *</t>
  </si>
  <si>
    <t>برنامه نویس Windows Application) VB.NET)</t>
  </si>
  <si>
    <t>برنامه نویس ASP.NET</t>
  </si>
  <si>
    <t>برنامه نویس زبان HTML برای طراحی صفحات WEB p *</t>
  </si>
  <si>
    <t>برنامه نویس زبان JAVA</t>
  </si>
  <si>
    <t>برنامه نویس زبان VISUAL- C</t>
  </si>
  <si>
    <t>برنامه نویس زبان VISUAL-FOXPRO</t>
  </si>
  <si>
    <t>برنامه نویسVISUAL-BASIC   *</t>
  </si>
  <si>
    <t xml:space="preserve">برنامه نویسی بازی های رایانه ای </t>
  </si>
  <si>
    <t>تحلیلگر ANSYS</t>
  </si>
  <si>
    <t>تحلیل ABAQUS</t>
  </si>
  <si>
    <t xml:space="preserve">تعمير تبلت‘فبلت و ساعت هوشمند </t>
  </si>
  <si>
    <t xml:space="preserve">تعمیرکار عمومی رایانه شخصی </t>
  </si>
  <si>
    <t>تعمیرکار لپ تاپ(Lap Top)</t>
  </si>
  <si>
    <t xml:space="preserve">تعمیرکار ماهر PC-Laptop </t>
  </si>
  <si>
    <t>تکنسین امنیت سیستمهای Linux</t>
  </si>
  <si>
    <t>تکنسین برنامه نویس OO با ++C</t>
  </si>
  <si>
    <t>تکنسین پشتیبانی سیستم عامل کاربران (ms)</t>
  </si>
  <si>
    <t>تکنسین تجهیزات شبکه های کوچک</t>
  </si>
  <si>
    <t>تکنسین عمومی امنیت شبکه</t>
  </si>
  <si>
    <t>تکنسین عمومی شبکه های کامپیوتری</t>
  </si>
  <si>
    <t xml:space="preserve">توسعه دهنده وب با PHP </t>
  </si>
  <si>
    <t>تولید کننده چندرسانه ای با Authorware  *</t>
  </si>
  <si>
    <t>تولیدویدئو محتوای الکترونیکی برای آموزش وارائه</t>
  </si>
  <si>
    <t>رایانه کار DIRECTOR  *</t>
  </si>
  <si>
    <t>استفاده از نرم افزار SPSS درجه 1</t>
  </si>
  <si>
    <t>استفاده ازنرم افزار SPSS درجه 2</t>
  </si>
  <si>
    <t>پروتکل TCP/IP</t>
  </si>
  <si>
    <t>رایانه کار تدوین فیلم و صدا با SSP  *</t>
  </si>
  <si>
    <t>استفاده از نرم افزار کنترل پروژه MS-PROJECT درجه 2</t>
  </si>
  <si>
    <t>استفاده از نرم افزار کنترل پروژه MS-PROJECT درجه 1</t>
  </si>
  <si>
    <t>رایانه کار(ORACLE(ORACLE OPERATOR</t>
  </si>
  <si>
    <t>سخت افزار روبوتیک</t>
  </si>
  <si>
    <t>استفاده از مهارت های شهروند الکترونیکی (E-Citizen) *</t>
  </si>
  <si>
    <t>طراح انيميشن ساز با AFTER EFFECTS</t>
  </si>
  <si>
    <t>طراح جلوه هاي ويژهAFTER EFFECTS</t>
  </si>
  <si>
    <t>طراح مقدماتی صفحات WEB</t>
  </si>
  <si>
    <t>طراح و توسعه دهنده سيستم هاي مديريت محتواي باJOOMLA</t>
  </si>
  <si>
    <t>طراح و سازنده فيلم و بازي با CINEMA 4D</t>
  </si>
  <si>
    <t>طراح وتوسعه دهنده سامانه مدیریت محتوا(DRUPAL)</t>
  </si>
  <si>
    <t>طراح وتوسعه دهنده سامانه های مدیریت محتوا(CMS)</t>
  </si>
  <si>
    <t>کاربر بانک اطلاعاتی SQL Server، Access  *</t>
  </si>
  <si>
    <t>کاربر رایانه *</t>
  </si>
  <si>
    <t>کاربر اتوماسیون اداری</t>
  </si>
  <si>
    <t>طراح و پیاده ساز انیمیشن های   سه بعدی با 3ds Max</t>
  </si>
  <si>
    <t>کارور ACCESS</t>
  </si>
  <si>
    <t>کارور AUTO CAD</t>
  </si>
  <si>
    <t>کاروری FLASH</t>
  </si>
  <si>
    <t>کاروری FREEHAND</t>
  </si>
  <si>
    <t>کارور PREMIERE</t>
  </si>
  <si>
    <t>کاروریEXCEL</t>
  </si>
  <si>
    <t>مبانی روبوتیک</t>
  </si>
  <si>
    <t>متخصص داده کاوی با Rapid Miner</t>
  </si>
  <si>
    <t>مدير seo</t>
  </si>
  <si>
    <t>مدیر SQL SERVER</t>
  </si>
  <si>
    <t>Cisco Certified Entry Networking Technician (CCENT)Routing And Switching</t>
  </si>
  <si>
    <t xml:space="preserve">اسمبل و ارتقاء دهنده کامپیوترهای شخصی </t>
  </si>
  <si>
    <t>انيميشن سازی فيلم و بازي هاي كامپيوتري با MAYA</t>
  </si>
  <si>
    <t xml:space="preserve">برنامه نويسي مقدماتي جاوا (Core Java / J2SE ) </t>
  </si>
  <si>
    <t xml:space="preserve">Microsoft Word 2016    </t>
  </si>
  <si>
    <t xml:space="preserve">Microsoft Excel 2016    </t>
  </si>
  <si>
    <t xml:space="preserve">Microsoft Power Point 2016 </t>
  </si>
  <si>
    <t xml:space="preserve">Microsoft Access 2016  </t>
  </si>
  <si>
    <t>کاروری Word</t>
  </si>
  <si>
    <t>کاربر  ICDL</t>
  </si>
  <si>
    <t>کارور شبکه اينترنت</t>
  </si>
  <si>
    <t>مدیر BI  در فناوری اطلاعات (هوش تجاری)</t>
  </si>
  <si>
    <t xml:space="preserve">(MikroTik Certified Network Associate (MTCNA </t>
  </si>
  <si>
    <t>After Effects Jumpstart: zero to HERO</t>
  </si>
  <si>
    <t xml:space="preserve">After Effects 101: Yellow Belt </t>
  </si>
  <si>
    <t>کاروریCaptivate</t>
  </si>
  <si>
    <t>تولید محتواي آموزشی با Camtasia Studio</t>
  </si>
  <si>
    <t xml:space="preserve"> بازاريابي الكترونيكي</t>
  </si>
  <si>
    <t xml:space="preserve">برنامه نويسي Basic 4 Android (تلفن همراه- تبلت وساير دستگاه هاي اندرويدي) </t>
  </si>
  <si>
    <t>استفاده از نرم افزار Comfar</t>
  </si>
  <si>
    <t xml:space="preserve">Administering Windows Server 2012 </t>
  </si>
  <si>
    <t>Installing and Configuring Windows Server 2012</t>
  </si>
  <si>
    <t>Configuring Advanced Windows Server 2012 Services</t>
  </si>
  <si>
    <t>(VMware vSphere: Install, Configure, Manage [V6] (VCP6-DCV</t>
  </si>
  <si>
    <t>Graphic design technology skills in international competitions</t>
  </si>
  <si>
    <t xml:space="preserve"> (Web Design fundamental (HTML5, CSS3</t>
  </si>
  <si>
    <t>+CompTIA Security</t>
  </si>
  <si>
    <t>+CompTIA A</t>
  </si>
  <si>
    <t xml:space="preserve">آماده سازي و تست نفوذ در شبكه </t>
  </si>
  <si>
    <t xml:space="preserve">تحليل امنيت شبكه </t>
  </si>
  <si>
    <t xml:space="preserve">برنامه نویسی با Matlab </t>
  </si>
  <si>
    <t xml:space="preserve">تعميركاراتومبيل هاي سواري بنزيني  </t>
  </si>
  <si>
    <t>ترخیص کار گمرکات</t>
  </si>
  <si>
    <t>تشریفات اخذ کارت بازرگانی</t>
  </si>
  <si>
    <t>حسابداري دارائي هاي ثابت (اثا ثيه و اموال)</t>
  </si>
  <si>
    <t>تولید کننده محتوای الکترونیکی عمومی</t>
  </si>
  <si>
    <t>تولید کننده چند رسانه ای دو بعدی</t>
  </si>
  <si>
    <t>تولید کننده چند رسانه ای سه بعدی</t>
  </si>
  <si>
    <t>توسعه دهنده صفحات وب با php و Mysql</t>
  </si>
  <si>
    <t>توسعه دهنده سيستم هاي مديريت محتواي با WordPress</t>
  </si>
  <si>
    <t>سرپرست ترخیص محصول</t>
  </si>
  <si>
    <t xml:space="preserve">ارزیابی اسناد بیمه ای </t>
  </si>
  <si>
    <t>مدیر تبلیغات و بازاریابی درجه 1</t>
  </si>
  <si>
    <t>تزیین البسه (خاص افراد با نیازهای ویژه)</t>
  </si>
  <si>
    <t>دوخت تكميلي با دست و ماشين دوخت چند كاره خانگي ( خاص افراد با نیازهای ویژه)</t>
  </si>
  <si>
    <t>دوخت زیپ شلوار( خاص افراد با نیازهای ویژه )</t>
  </si>
  <si>
    <t>دوخت شلوار( خاص افراد با نیازهای ویژه )</t>
  </si>
  <si>
    <t>پیاده ساز بانک اطلاعاتی  با‍‍‍‍‍ SQL SERVER</t>
  </si>
  <si>
    <t>دوخت چین  (خاص افراد با نیازهای ویژه)</t>
  </si>
  <si>
    <t>دوخت تور و روبان (خاص افراد با نیازهای ویژه)</t>
  </si>
  <si>
    <t>دوخت زیپ دامن (خاص افرادبا نیازهای ویژه)</t>
  </si>
  <si>
    <t>دوخت دامن(خاص افرادبا نیازهای ویژه)</t>
  </si>
  <si>
    <t>بازاریابی شبکه ای</t>
  </si>
  <si>
    <t>مدیریت ارتباط با مشتری (CRM)</t>
  </si>
  <si>
    <t>مدیریت فروشگاههای زنجیره ای</t>
  </si>
  <si>
    <t>مدیر فروشگاه</t>
  </si>
  <si>
    <t>رئیس تدارکات</t>
  </si>
  <si>
    <t>ثبت شرکت</t>
  </si>
  <si>
    <t>کارگزار دفاتر خدمات بانکی روستایی</t>
  </si>
  <si>
    <t>انباردار</t>
  </si>
  <si>
    <t>الگوساز و برشکار لباس نازک زنانه</t>
  </si>
  <si>
    <t>الگوساز و برشکار لباس شب و عروس</t>
  </si>
  <si>
    <t>کاربر امور بانکی</t>
  </si>
  <si>
    <t>حسابدار بهای تمام شده</t>
  </si>
  <si>
    <t>قالیباف ترکی (گره متقارن)</t>
  </si>
  <si>
    <t>قالیباف فارسی (گره نا متقارن)</t>
  </si>
  <si>
    <t>حسابدار</t>
  </si>
  <si>
    <t>چله کش</t>
  </si>
  <si>
    <t>قالیباف هنری</t>
  </si>
  <si>
    <t>کمک حسابدار</t>
  </si>
  <si>
    <t>کاربر نرم افزار مالی</t>
  </si>
  <si>
    <t>بازاریاب فضای مجازی</t>
  </si>
  <si>
    <t>کارور Photoshop</t>
  </si>
  <si>
    <t>کارور Illustrator</t>
  </si>
  <si>
    <t>چله دوان و نصاب چله</t>
  </si>
  <si>
    <t>الگوساز لباس به روش حجمی</t>
  </si>
  <si>
    <t>مانتو دوز</t>
  </si>
  <si>
    <t>کمک متصدی پذیرش سفارش خرید و فروش اوراق بهادار</t>
  </si>
  <si>
    <t>تشکیل شرکت‌های تعاونی‌ نوع جدید</t>
  </si>
  <si>
    <t xml:space="preserve">متصدی بازاریابی  </t>
  </si>
  <si>
    <t>مسئول سفارشات</t>
  </si>
  <si>
    <t>متصدی پذیرش سفارش خرید و فروش اوراق بهادار</t>
  </si>
  <si>
    <t>متصدی كاردكس و كنترل موجودي</t>
  </si>
  <si>
    <t>مدیر بازاریابی و فروش</t>
  </si>
  <si>
    <t>بهبود کسب و کار نوآورانه</t>
  </si>
  <si>
    <t>راه اندازی کسب و کار نوآورانه</t>
  </si>
  <si>
    <t>آماده شدن برای راه اندازی کسب و کار نوآورانه</t>
  </si>
  <si>
    <t>توسعه کسب و کار نوآورانه</t>
  </si>
  <si>
    <t>برنامه نویسی پردازش تصویر در Matlab</t>
  </si>
  <si>
    <t>برنامه نویسی سیستم فازی در Matlab</t>
  </si>
  <si>
    <t>برنامه نویسی شبکه های عصبی در Matlab</t>
  </si>
  <si>
    <t>تولید و محتوا با نرم افزار Storyline</t>
  </si>
  <si>
    <t>متصدی فروش</t>
  </si>
  <si>
    <t>کمک متصدي تنظيم اسناد مالي</t>
  </si>
  <si>
    <t>حسابداری با رویکرد بانکی</t>
  </si>
  <si>
    <t>قالی باف حجمی</t>
  </si>
  <si>
    <t xml:space="preserve">مسئول خرید خارجی </t>
  </si>
  <si>
    <t>برنامه نویسی زبان JavaScript</t>
  </si>
  <si>
    <t>بازی سازی با نرم افزار اسکرچ(Scratch)</t>
  </si>
  <si>
    <t>برنامه نویسی c++</t>
  </si>
  <si>
    <t xml:space="preserve">پشتيبانی شبکه(Helpdesk) </t>
  </si>
  <si>
    <t xml:space="preserve">مهندسی فروش	</t>
  </si>
  <si>
    <t>بکارگیری سواد مالی</t>
  </si>
  <si>
    <t>ارزیاب قالی</t>
  </si>
  <si>
    <t>حسابدار مالیاتی</t>
  </si>
  <si>
    <t>حسابداری دولتی</t>
  </si>
  <si>
    <t>مدیریت برند</t>
  </si>
  <si>
    <t xml:space="preserve">دوخت سرویس آشپزخانه </t>
  </si>
  <si>
    <t>راه اندازی کسب وکار به روش LNSIE</t>
  </si>
  <si>
    <t>حسابدار حقوق و دستمزد</t>
  </si>
  <si>
    <t>کوچینگ توسعه فردی و کسب‌وکار</t>
  </si>
  <si>
    <t>تابلو خوانی در بورس</t>
  </si>
  <si>
    <t>استخراج ارز دیجیتال</t>
  </si>
  <si>
    <t>معامله گری بورس بین الملل</t>
  </si>
  <si>
    <t>دوخت کاور وسایل برقی</t>
  </si>
  <si>
    <t>تحلیل تکنیکال بورس</t>
  </si>
  <si>
    <t xml:space="preserve">معامله گری ارز های دیجیتال </t>
  </si>
  <si>
    <t>بازاریابی ورزشی</t>
  </si>
  <si>
    <t>کارآفرینی حوزه دریایی و ساحلی</t>
  </si>
  <si>
    <t>بکارگیری هوش مالی</t>
  </si>
  <si>
    <t xml:space="preserve">بیمه گر بیمه های بازرگانی </t>
  </si>
  <si>
    <t>برنامه نویسی python</t>
  </si>
  <si>
    <t>حسابداری صندوق‌های سرمایه گذاری</t>
  </si>
  <si>
    <t>دوخت شنل و پانچو</t>
  </si>
  <si>
    <t xml:space="preserve">بازاریابی تلفنی (ویژه نابینایان) </t>
  </si>
  <si>
    <t>ISCOکد استانداردجدید</t>
  </si>
  <si>
    <t>نظری</t>
  </si>
  <si>
    <t>عملی</t>
  </si>
  <si>
    <t>کداستاندارد جدید (ISCO)</t>
  </si>
  <si>
    <t>شهریه سال 1401</t>
  </si>
  <si>
    <t xml:space="preserve">سرپرستی سالن  (سرپرست سالن </t>
  </si>
  <si>
    <t xml:space="preserve">دستیاری سالن  ( دستیار سالن </t>
  </si>
  <si>
    <t xml:space="preserve">خدمات زیبایی( ارائه کننده خدمات زیبایی زنانه </t>
  </si>
  <si>
    <t xml:space="preserve">آرایش و پیرایش مو (زنانه) (آرایشگر و پیرایشگر موی زنانه </t>
  </si>
  <si>
    <t xml:space="preserve">  آرایش وپیرایش مو (مردانه) (آرایشگر و پیرایشگرموی مردانه </t>
  </si>
  <si>
    <t xml:space="preserve">آرایش و پیرایش مو (کودک و نوجوان) ( آرایشگرو پیرایشگر کودک ونوجوان </t>
  </si>
  <si>
    <t xml:space="preserve">رنگ کردن و تغییر شکل دادن مو (کاربر مواد شیمیایی </t>
  </si>
  <si>
    <t xml:space="preserve">گریم میکاپ (آرایشگر صورت زنانه </t>
  </si>
  <si>
    <t xml:space="preserve">فناوری ناخن (آرایشگر ناخن زنانه ) </t>
  </si>
  <si>
    <t>نفرساعت1402</t>
  </si>
  <si>
    <t>متعادل سازی چهره</t>
  </si>
  <si>
    <t>پیرایش ابرو</t>
  </si>
  <si>
    <t>پیرایش صورت</t>
  </si>
  <si>
    <t>آرایشگر موی زنانه(شینیون)</t>
  </si>
  <si>
    <t>بافت مو</t>
  </si>
  <si>
    <t>اضافه کردن تار به تار مژه</t>
  </si>
  <si>
    <t>کراتینه مو</t>
  </si>
  <si>
    <t>پیرایش موهای زائد با موم</t>
  </si>
  <si>
    <t>نفرساعت1403</t>
  </si>
  <si>
    <t>شهریه سال 1403 حضوری</t>
  </si>
  <si>
    <t>شهریه سال 1403 مجازی</t>
  </si>
  <si>
    <t>تعداد 323 ردیف شهریه مورد تایید میباشد</t>
  </si>
  <si>
    <t xml:space="preserve">                             مدیر کل                  معاو ن آموزش پژوهش                           مدیر حراست          رئیس اداره سنجش و ارزشیابی مهارت              کارشناس بازرسی ارزیابی عملکرد </t>
  </si>
  <si>
    <t>حمیدرضا رستمی                     محمد جهانگیری                        عباس خواجعلی                                    مهدی نادملایری                                      مهتاب مقدسی</t>
  </si>
  <si>
    <t>محمد رضا فراهانی                                                              احمدرضا واثق                                                                            بانو غلامی</t>
  </si>
  <si>
    <t>رییس موسسات کار آموزی آزاد                مسئول پژوهش طرح و برنامه ریزی درسی               مسئول فناوری های آموزش و امنیت فضای مجازی</t>
  </si>
  <si>
    <t xml:space="preserve">رئیس کانون انجمن های صنفی    نماینده کانون انجمن های صنفی نماینده     کانون انجمن های صنفی نماینده          کانون انجمن های صنفی نماینده     کانون انجمن های صنفی </t>
  </si>
  <si>
    <t>علی پراخودی مقدم                    آیدا سالی                                                     فرشته ابوالقاسمی                                             علیرضا جدیدی                                     سیدوحید حیدری</t>
  </si>
  <si>
    <t xml:space="preserve">        نماینده اتاق اصناف             نماینده اتاق بازرگانی  صنایع ، معادن ،کشاورزی                 نماینده خانه صنعت ، معدن و تجارت                     نماینده  کانون عالی کارفرمایی </t>
  </si>
  <si>
    <t xml:space="preserve">     شهاب الدین پور تقی                                  سعید بیگ زاده                                                                       محمد بهرامی                                                         محمد وروانی 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</si>
</sst>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2"/>
      <color rgb="FF000000"/>
      <name val="B Nazanin"/>
      <charset val="178"/>
    </font>
    <font>
      <b/>
      <sz val="8"/>
      <color rgb="FF000000"/>
      <name val="B Titr"/>
      <charset val="178"/>
    </font>
    <font>
      <b/>
      <sz val="10"/>
      <color rgb="FF000000"/>
      <name val="B Titr"/>
      <charset val="178"/>
    </font>
    <font>
      <b/>
      <sz val="12"/>
      <color rgb="FF000000"/>
      <name val="B Nazanin"/>
      <charset val="178"/>
    </font>
    <font>
      <sz val="12"/>
      <color rgb="FF000000"/>
      <name val="Calibri"/>
      <family val="2"/>
    </font>
    <font>
      <sz val="10"/>
      <name val="Arial"/>
      <family val="2"/>
    </font>
    <font>
      <b/>
      <sz val="9"/>
      <name val="B Zar"/>
      <charset val="178"/>
    </font>
    <font>
      <sz val="12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000000"/>
      </patternFill>
    </fill>
    <fill>
      <patternFill patternType="solid">
        <fgColor rgb="FFEFEFE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 shrinkToFit="1"/>
    </xf>
    <xf numFmtId="1" fontId="2" fillId="3" borderId="3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/>
    <xf numFmtId="1" fontId="2" fillId="3" borderId="2" xfId="0" applyNumberFormat="1" applyFont="1" applyFill="1" applyBorder="1" applyAlignment="1">
      <alignment horizontal="center" vertical="center" wrapText="1" shrinkToFit="1"/>
    </xf>
    <xf numFmtId="0" fontId="1" fillId="4" borderId="2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 wrapText="1" shrinkToFi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0" fillId="0" borderId="5" xfId="0" applyBorder="1" applyAlignment="1"/>
    <xf numFmtId="0" fontId="7" fillId="0" borderId="0" xfId="1" applyFont="1" applyBorder="1" applyAlignment="1">
      <alignment vertical="center" wrapText="1"/>
    </xf>
    <xf numFmtId="0" fontId="1" fillId="0" borderId="2" xfId="0" applyFont="1" applyBorder="1"/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41"/>
  <sheetViews>
    <sheetView rightToLeft="1" tabSelected="1" view="pageLayout" topLeftCell="A320" workbookViewId="0">
      <selection activeCell="D332" sqref="D332"/>
    </sheetView>
  </sheetViews>
  <sheetFormatPr defaultRowHeight="15.75"/>
  <cols>
    <col min="1" max="1" width="7.140625" style="22" customWidth="1"/>
    <col min="2" max="2" width="10.28515625" customWidth="1"/>
    <col min="3" max="3" width="14.140625" customWidth="1"/>
    <col min="4" max="4" width="35.5703125" customWidth="1"/>
    <col min="5" max="12" width="1.5703125" hidden="1" customWidth="1"/>
    <col min="13" max="13" width="6.42578125" hidden="1" customWidth="1"/>
    <col min="14" max="17" width="1.5703125" hidden="1" customWidth="1"/>
    <col min="18" max="18" width="2.140625" hidden="1" customWidth="1"/>
    <col min="19" max="19" width="7.5703125" hidden="1" customWidth="1"/>
    <col min="20" max="20" width="19" customWidth="1"/>
    <col min="21" max="21" width="4.7109375" customWidth="1"/>
    <col min="22" max="22" width="4.85546875" customWidth="1"/>
    <col min="23" max="23" width="6" customWidth="1"/>
    <col min="24" max="24" width="13.140625" hidden="1" customWidth="1"/>
    <col min="25" max="25" width="15.28515625" style="10" customWidth="1"/>
    <col min="26" max="26" width="14.42578125" style="14" customWidth="1"/>
    <col min="27" max="27" width="9.5703125" hidden="1" customWidth="1"/>
    <col min="28" max="28" width="0" hidden="1" customWidth="1"/>
  </cols>
  <sheetData>
    <row r="1" spans="1:29" ht="42" customHeight="1">
      <c r="A1" s="20" t="s">
        <v>0</v>
      </c>
      <c r="B1" s="20" t="s">
        <v>1</v>
      </c>
      <c r="C1" s="11" t="s">
        <v>2</v>
      </c>
      <c r="D1" s="11" t="s">
        <v>3</v>
      </c>
      <c r="E1" s="32" t="s">
        <v>321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11" t="s">
        <v>324</v>
      </c>
      <c r="U1" s="12" t="s">
        <v>322</v>
      </c>
      <c r="V1" s="12" t="s">
        <v>323</v>
      </c>
      <c r="W1" s="12" t="s">
        <v>4</v>
      </c>
      <c r="X1" s="12" t="s">
        <v>325</v>
      </c>
      <c r="Y1" s="15" t="s">
        <v>346</v>
      </c>
      <c r="Z1" s="12" t="s">
        <v>345</v>
      </c>
      <c r="AA1" s="17" t="s">
        <v>344</v>
      </c>
      <c r="AB1" s="13" t="s">
        <v>335</v>
      </c>
    </row>
    <row r="2" spans="1:29" ht="18.75">
      <c r="A2" s="21">
        <v>1</v>
      </c>
      <c r="B2" s="1" t="s">
        <v>6</v>
      </c>
      <c r="C2" s="2" t="s">
        <v>76</v>
      </c>
      <c r="D2" s="2" t="s">
        <v>77</v>
      </c>
      <c r="E2" s="2">
        <v>1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0</v>
      </c>
      <c r="L2" s="2">
        <v>5</v>
      </c>
      <c r="M2" s="2">
        <v>4</v>
      </c>
      <c r="N2" s="2">
        <v>0</v>
      </c>
      <c r="O2" s="2">
        <v>3</v>
      </c>
      <c r="P2" s="2">
        <v>1</v>
      </c>
      <c r="Q2" s="2">
        <v>2</v>
      </c>
      <c r="R2" s="2">
        <v>3</v>
      </c>
      <c r="S2" s="2">
        <v>3</v>
      </c>
      <c r="T2" s="3" t="str">
        <f t="shared" ref="T2:T65" si="0">S2&amp;R2&amp;Q2&amp;P2&amp;O2&amp;N2&amp;M2&amp;L2&amp;K2&amp;J2&amp;I2&amp;H2&amp;G2&amp;F2&amp;E2</f>
        <v>332130450010001</v>
      </c>
      <c r="U2" s="3">
        <v>75</v>
      </c>
      <c r="V2" s="3">
        <v>15</v>
      </c>
      <c r="W2" s="3">
        <v>90</v>
      </c>
      <c r="X2" s="3">
        <v>10180800</v>
      </c>
      <c r="Y2" s="16">
        <f t="shared" ref="Y2:Y33" si="1">(X2*0.2)+X2</f>
        <v>12216960</v>
      </c>
      <c r="Z2" s="18">
        <f t="shared" ref="Z2:Z33" si="2">Y2+(Y2*0.15)</f>
        <v>14049504</v>
      </c>
      <c r="AA2" s="19">
        <f t="shared" ref="AA2:AA65" si="3">Z2/W2</f>
        <v>156105.60000000001</v>
      </c>
      <c r="AB2" s="19">
        <f t="shared" ref="AB2:AB65" si="4">Y2/W2</f>
        <v>135744</v>
      </c>
      <c r="AC2" s="19"/>
    </row>
    <row r="3" spans="1:29" ht="18.75">
      <c r="A3" s="21">
        <v>2</v>
      </c>
      <c r="B3" s="1" t="s">
        <v>6</v>
      </c>
      <c r="C3" s="2" t="s">
        <v>76</v>
      </c>
      <c r="D3" s="2" t="s">
        <v>79</v>
      </c>
      <c r="E3" s="2">
        <v>1</v>
      </c>
      <c r="F3" s="2">
        <v>6</v>
      </c>
      <c r="G3" s="2">
        <v>0</v>
      </c>
      <c r="H3" s="2">
        <v>0</v>
      </c>
      <c r="I3" s="2">
        <v>1</v>
      </c>
      <c r="J3" s="2">
        <v>0</v>
      </c>
      <c r="K3" s="2">
        <v>0</v>
      </c>
      <c r="L3" s="2">
        <v>5</v>
      </c>
      <c r="M3" s="2">
        <v>4</v>
      </c>
      <c r="N3" s="2">
        <v>0</v>
      </c>
      <c r="O3" s="2">
        <v>2</v>
      </c>
      <c r="P3" s="2">
        <v>1</v>
      </c>
      <c r="Q3" s="2">
        <v>1</v>
      </c>
      <c r="R3" s="2">
        <v>3</v>
      </c>
      <c r="S3" s="2">
        <v>4</v>
      </c>
      <c r="T3" s="3" t="str">
        <f t="shared" si="0"/>
        <v>431120450010061</v>
      </c>
      <c r="U3" s="3">
        <v>28</v>
      </c>
      <c r="V3" s="3">
        <v>12</v>
      </c>
      <c r="W3" s="3">
        <v>40</v>
      </c>
      <c r="X3" s="3">
        <v>4363200</v>
      </c>
      <c r="Y3" s="16">
        <f t="shared" si="1"/>
        <v>5235840</v>
      </c>
      <c r="Z3" s="18">
        <f t="shared" si="2"/>
        <v>6021216</v>
      </c>
      <c r="AA3" s="19">
        <f t="shared" si="3"/>
        <v>150530.4</v>
      </c>
      <c r="AB3" s="19">
        <f t="shared" si="4"/>
        <v>130896</v>
      </c>
      <c r="AC3" s="19"/>
    </row>
    <row r="4" spans="1:29" ht="18.75">
      <c r="A4" s="21">
        <v>3</v>
      </c>
      <c r="B4" s="1" t="s">
        <v>6</v>
      </c>
      <c r="C4" s="2" t="s">
        <v>76</v>
      </c>
      <c r="D4" s="2" t="s">
        <v>80</v>
      </c>
      <c r="E4" s="2">
        <v>1</v>
      </c>
      <c r="F4" s="2">
        <v>7</v>
      </c>
      <c r="G4" s="2">
        <v>0</v>
      </c>
      <c r="H4" s="2">
        <v>0</v>
      </c>
      <c r="I4" s="2">
        <v>1</v>
      </c>
      <c r="J4" s="2">
        <v>0</v>
      </c>
      <c r="K4" s="2">
        <v>0</v>
      </c>
      <c r="L4" s="2">
        <v>5</v>
      </c>
      <c r="M4" s="2">
        <v>4</v>
      </c>
      <c r="N4" s="2">
        <v>0</v>
      </c>
      <c r="O4" s="2">
        <v>2</v>
      </c>
      <c r="P4" s="2">
        <v>1</v>
      </c>
      <c r="Q4" s="2">
        <v>1</v>
      </c>
      <c r="R4" s="2">
        <v>3</v>
      </c>
      <c r="S4" s="2">
        <v>4</v>
      </c>
      <c r="T4" s="3" t="str">
        <f t="shared" si="0"/>
        <v>431120450010071</v>
      </c>
      <c r="U4" s="3">
        <v>20</v>
      </c>
      <c r="V4" s="3">
        <v>20</v>
      </c>
      <c r="W4" s="3">
        <v>40</v>
      </c>
      <c r="X4" s="3">
        <v>4320000</v>
      </c>
      <c r="Y4" s="16">
        <f t="shared" si="1"/>
        <v>5184000</v>
      </c>
      <c r="Z4" s="18">
        <f t="shared" si="2"/>
        <v>5961600</v>
      </c>
      <c r="AA4" s="19">
        <f t="shared" si="3"/>
        <v>149040</v>
      </c>
      <c r="AB4" s="19">
        <f t="shared" si="4"/>
        <v>129600</v>
      </c>
      <c r="AC4" s="19"/>
    </row>
    <row r="5" spans="1:29" ht="18.75">
      <c r="A5" s="21">
        <v>4</v>
      </c>
      <c r="B5" s="1" t="s">
        <v>6</v>
      </c>
      <c r="C5" s="2" t="s">
        <v>76</v>
      </c>
      <c r="D5" s="2" t="s">
        <v>81</v>
      </c>
      <c r="E5" s="2">
        <v>1</v>
      </c>
      <c r="F5" s="2">
        <v>0</v>
      </c>
      <c r="G5" s="2">
        <v>0</v>
      </c>
      <c r="H5" s="2">
        <v>0</v>
      </c>
      <c r="I5" s="2">
        <v>2</v>
      </c>
      <c r="J5" s="2">
        <v>0</v>
      </c>
      <c r="K5" s="2">
        <v>0</v>
      </c>
      <c r="L5" s="2">
        <v>5</v>
      </c>
      <c r="M5" s="2">
        <v>4</v>
      </c>
      <c r="N5" s="2">
        <v>0</v>
      </c>
      <c r="O5" s="2">
        <v>2</v>
      </c>
      <c r="P5" s="2">
        <v>1</v>
      </c>
      <c r="Q5" s="2">
        <v>1</v>
      </c>
      <c r="R5" s="2">
        <v>3</v>
      </c>
      <c r="S5" s="2">
        <v>4</v>
      </c>
      <c r="T5" s="3" t="str">
        <f t="shared" si="0"/>
        <v>431120450020001</v>
      </c>
      <c r="U5" s="3">
        <v>60</v>
      </c>
      <c r="V5" s="3">
        <v>80</v>
      </c>
      <c r="W5" s="3">
        <v>140</v>
      </c>
      <c r="X5" s="3">
        <v>13924800</v>
      </c>
      <c r="Y5" s="16">
        <f t="shared" si="1"/>
        <v>16709760</v>
      </c>
      <c r="Z5" s="18">
        <f t="shared" si="2"/>
        <v>19216224</v>
      </c>
      <c r="AA5" s="19">
        <f t="shared" si="3"/>
        <v>137258.74285714285</v>
      </c>
      <c r="AB5" s="19">
        <f t="shared" si="4"/>
        <v>119355.42857142857</v>
      </c>
      <c r="AC5" s="19"/>
    </row>
    <row r="6" spans="1:29" ht="18.75">
      <c r="A6" s="21">
        <v>5</v>
      </c>
      <c r="B6" s="1" t="s">
        <v>6</v>
      </c>
      <c r="C6" s="2" t="s">
        <v>76</v>
      </c>
      <c r="D6" s="2" t="s">
        <v>82</v>
      </c>
      <c r="E6" s="2">
        <v>1</v>
      </c>
      <c r="F6" s="2">
        <v>9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5</v>
      </c>
      <c r="M6" s="2">
        <v>4</v>
      </c>
      <c r="N6" s="2">
        <v>0</v>
      </c>
      <c r="O6" s="2">
        <v>2</v>
      </c>
      <c r="P6" s="2">
        <v>1</v>
      </c>
      <c r="Q6" s="2">
        <v>1</v>
      </c>
      <c r="R6" s="2">
        <v>3</v>
      </c>
      <c r="S6" s="2">
        <v>4</v>
      </c>
      <c r="T6" s="3" t="str">
        <f t="shared" si="0"/>
        <v>431120450010091</v>
      </c>
      <c r="U6" s="3">
        <v>15</v>
      </c>
      <c r="V6" s="3">
        <v>45</v>
      </c>
      <c r="W6" s="3">
        <v>60</v>
      </c>
      <c r="X6" s="3">
        <f t="shared" ref="X6:X12" si="5">W6*108000</f>
        <v>6480000</v>
      </c>
      <c r="Y6" s="16">
        <f t="shared" si="1"/>
        <v>7776000</v>
      </c>
      <c r="Z6" s="18">
        <f t="shared" si="2"/>
        <v>8942400</v>
      </c>
      <c r="AA6" s="19">
        <f t="shared" si="3"/>
        <v>149040</v>
      </c>
      <c r="AB6" s="19">
        <f t="shared" si="4"/>
        <v>129600</v>
      </c>
      <c r="AC6" s="19"/>
    </row>
    <row r="7" spans="1:29" ht="18.75">
      <c r="A7" s="21">
        <v>6</v>
      </c>
      <c r="B7" s="1" t="s">
        <v>6</v>
      </c>
      <c r="C7" s="2" t="s">
        <v>76</v>
      </c>
      <c r="D7" s="2" t="s">
        <v>83</v>
      </c>
      <c r="E7" s="2">
        <v>1</v>
      </c>
      <c r="F7" s="2">
        <v>0</v>
      </c>
      <c r="G7" s="2">
        <v>1</v>
      </c>
      <c r="H7" s="2">
        <v>0</v>
      </c>
      <c r="I7" s="2">
        <v>1</v>
      </c>
      <c r="J7" s="2">
        <v>0</v>
      </c>
      <c r="K7" s="2">
        <v>0</v>
      </c>
      <c r="L7" s="2">
        <v>5</v>
      </c>
      <c r="M7" s="2">
        <v>4</v>
      </c>
      <c r="N7" s="2">
        <v>0</v>
      </c>
      <c r="O7" s="2">
        <v>2</v>
      </c>
      <c r="P7" s="2">
        <v>1</v>
      </c>
      <c r="Q7" s="2">
        <v>1</v>
      </c>
      <c r="R7" s="2">
        <v>3</v>
      </c>
      <c r="S7" s="2">
        <v>4</v>
      </c>
      <c r="T7" s="3" t="str">
        <f t="shared" si="0"/>
        <v>431120450010101</v>
      </c>
      <c r="U7" s="3">
        <v>15</v>
      </c>
      <c r="V7" s="3">
        <v>45</v>
      </c>
      <c r="W7" s="3">
        <v>60</v>
      </c>
      <c r="X7" s="3">
        <f t="shared" si="5"/>
        <v>6480000</v>
      </c>
      <c r="Y7" s="16">
        <f t="shared" si="1"/>
        <v>7776000</v>
      </c>
      <c r="Z7" s="18">
        <f t="shared" si="2"/>
        <v>8942400</v>
      </c>
      <c r="AA7" s="19">
        <f t="shared" si="3"/>
        <v>149040</v>
      </c>
      <c r="AB7" s="19">
        <f t="shared" si="4"/>
        <v>129600</v>
      </c>
      <c r="AC7" s="19"/>
    </row>
    <row r="8" spans="1:29" ht="18.75">
      <c r="A8" s="21">
        <v>7</v>
      </c>
      <c r="B8" s="1" t="s">
        <v>6</v>
      </c>
      <c r="C8" s="2" t="s">
        <v>76</v>
      </c>
      <c r="D8" s="2" t="s">
        <v>84</v>
      </c>
      <c r="E8" s="2">
        <v>1</v>
      </c>
      <c r="F8" s="2">
        <v>1</v>
      </c>
      <c r="G8" s="2">
        <v>0</v>
      </c>
      <c r="H8" s="2">
        <v>0</v>
      </c>
      <c r="I8" s="2">
        <v>2</v>
      </c>
      <c r="J8" s="2">
        <v>0</v>
      </c>
      <c r="K8" s="2">
        <v>0</v>
      </c>
      <c r="L8" s="2">
        <v>5</v>
      </c>
      <c r="M8" s="2">
        <v>4</v>
      </c>
      <c r="N8" s="2">
        <v>0</v>
      </c>
      <c r="O8" s="2">
        <v>2</v>
      </c>
      <c r="P8" s="2">
        <v>1</v>
      </c>
      <c r="Q8" s="2">
        <v>1</v>
      </c>
      <c r="R8" s="2">
        <v>3</v>
      </c>
      <c r="S8" s="2">
        <v>4</v>
      </c>
      <c r="T8" s="3" t="str">
        <f t="shared" si="0"/>
        <v>431120450020011</v>
      </c>
      <c r="U8" s="3">
        <v>32</v>
      </c>
      <c r="V8" s="3">
        <v>56</v>
      </c>
      <c r="W8" s="3">
        <v>88</v>
      </c>
      <c r="X8" s="3">
        <f t="shared" si="5"/>
        <v>9504000</v>
      </c>
      <c r="Y8" s="16">
        <f t="shared" si="1"/>
        <v>11404800</v>
      </c>
      <c r="Z8" s="18">
        <f t="shared" si="2"/>
        <v>13115520</v>
      </c>
      <c r="AA8" s="19">
        <f t="shared" si="3"/>
        <v>149040</v>
      </c>
      <c r="AB8" s="19">
        <f t="shared" si="4"/>
        <v>129600</v>
      </c>
      <c r="AC8" s="19"/>
    </row>
    <row r="9" spans="1:29" ht="18.75">
      <c r="A9" s="21">
        <v>8</v>
      </c>
      <c r="B9" s="1" t="s">
        <v>6</v>
      </c>
      <c r="C9" s="2" t="s">
        <v>76</v>
      </c>
      <c r="D9" s="2" t="s">
        <v>85</v>
      </c>
      <c r="E9" s="2">
        <v>1</v>
      </c>
      <c r="F9" s="2">
        <v>0</v>
      </c>
      <c r="G9" s="2">
        <v>0</v>
      </c>
      <c r="H9" s="2">
        <v>0</v>
      </c>
      <c r="I9" s="2">
        <v>3</v>
      </c>
      <c r="J9" s="2">
        <v>0</v>
      </c>
      <c r="K9" s="2">
        <v>0</v>
      </c>
      <c r="L9" s="2">
        <v>5</v>
      </c>
      <c r="M9" s="2">
        <v>4</v>
      </c>
      <c r="N9" s="2">
        <v>0</v>
      </c>
      <c r="O9" s="2">
        <v>4</v>
      </c>
      <c r="P9" s="2">
        <v>1</v>
      </c>
      <c r="Q9" s="2">
        <v>1</v>
      </c>
      <c r="R9" s="2">
        <v>4</v>
      </c>
      <c r="S9" s="2">
        <v>2</v>
      </c>
      <c r="T9" s="3" t="str">
        <f t="shared" si="0"/>
        <v>241140450030001</v>
      </c>
      <c r="U9" s="3">
        <v>55</v>
      </c>
      <c r="V9" s="3">
        <v>95</v>
      </c>
      <c r="W9" s="3">
        <v>150</v>
      </c>
      <c r="X9" s="3">
        <f t="shared" si="5"/>
        <v>16200000</v>
      </c>
      <c r="Y9" s="16">
        <f t="shared" si="1"/>
        <v>19440000</v>
      </c>
      <c r="Z9" s="18">
        <f t="shared" si="2"/>
        <v>22356000</v>
      </c>
      <c r="AA9" s="19">
        <f t="shared" si="3"/>
        <v>149040</v>
      </c>
      <c r="AB9" s="19">
        <f t="shared" si="4"/>
        <v>129600</v>
      </c>
      <c r="AC9" s="19"/>
    </row>
    <row r="10" spans="1:29" ht="18.75">
      <c r="A10" s="21">
        <v>9</v>
      </c>
      <c r="B10" s="1" t="s">
        <v>6</v>
      </c>
      <c r="C10" s="2" t="s">
        <v>76</v>
      </c>
      <c r="D10" s="2" t="s">
        <v>86</v>
      </c>
      <c r="E10" s="2">
        <v>1</v>
      </c>
      <c r="F10" s="2">
        <v>0</v>
      </c>
      <c r="G10" s="2">
        <v>0</v>
      </c>
      <c r="H10" s="2">
        <v>0</v>
      </c>
      <c r="I10" s="2">
        <v>4</v>
      </c>
      <c r="J10" s="2">
        <v>0</v>
      </c>
      <c r="K10" s="2">
        <v>0</v>
      </c>
      <c r="L10" s="2">
        <v>5</v>
      </c>
      <c r="M10" s="2">
        <v>4</v>
      </c>
      <c r="N10" s="2">
        <v>0</v>
      </c>
      <c r="O10" s="2">
        <v>2</v>
      </c>
      <c r="P10" s="2">
        <v>1</v>
      </c>
      <c r="Q10" s="2">
        <v>1</v>
      </c>
      <c r="R10" s="2">
        <v>3</v>
      </c>
      <c r="S10" s="2">
        <v>4</v>
      </c>
      <c r="T10" s="3" t="str">
        <f t="shared" si="0"/>
        <v>431120450040001</v>
      </c>
      <c r="U10" s="3">
        <v>33</v>
      </c>
      <c r="V10" s="3">
        <v>55</v>
      </c>
      <c r="W10" s="3">
        <v>88</v>
      </c>
      <c r="X10" s="3">
        <f t="shared" si="5"/>
        <v>9504000</v>
      </c>
      <c r="Y10" s="16">
        <f t="shared" si="1"/>
        <v>11404800</v>
      </c>
      <c r="Z10" s="18">
        <f t="shared" si="2"/>
        <v>13115520</v>
      </c>
      <c r="AA10" s="19">
        <f t="shared" si="3"/>
        <v>149040</v>
      </c>
      <c r="AB10" s="19">
        <f t="shared" si="4"/>
        <v>129600</v>
      </c>
      <c r="AC10" s="19"/>
    </row>
    <row r="11" spans="1:29" ht="18.75">
      <c r="A11" s="21">
        <v>10</v>
      </c>
      <c r="B11" s="1" t="s">
        <v>6</v>
      </c>
      <c r="C11" s="2" t="s">
        <v>76</v>
      </c>
      <c r="D11" s="2" t="s">
        <v>87</v>
      </c>
      <c r="E11" s="2">
        <v>1</v>
      </c>
      <c r="F11" s="2">
        <v>0</v>
      </c>
      <c r="G11" s="2">
        <v>0</v>
      </c>
      <c r="H11" s="2">
        <v>0</v>
      </c>
      <c r="I11" s="2">
        <v>4</v>
      </c>
      <c r="J11" s="2">
        <v>0</v>
      </c>
      <c r="K11" s="2">
        <v>0</v>
      </c>
      <c r="L11" s="2">
        <v>5</v>
      </c>
      <c r="M11" s="2">
        <v>4</v>
      </c>
      <c r="N11" s="2">
        <v>0</v>
      </c>
      <c r="O11" s="2">
        <v>4</v>
      </c>
      <c r="P11" s="2">
        <v>1</v>
      </c>
      <c r="Q11" s="2">
        <v>1</v>
      </c>
      <c r="R11" s="2">
        <v>4</v>
      </c>
      <c r="S11" s="2">
        <v>2</v>
      </c>
      <c r="T11" s="3" t="str">
        <f t="shared" si="0"/>
        <v>241140450040001</v>
      </c>
      <c r="U11" s="3">
        <v>65</v>
      </c>
      <c r="V11" s="3">
        <v>75</v>
      </c>
      <c r="W11" s="3">
        <v>140</v>
      </c>
      <c r="X11" s="3">
        <f t="shared" si="5"/>
        <v>15120000</v>
      </c>
      <c r="Y11" s="16">
        <f t="shared" si="1"/>
        <v>18144000</v>
      </c>
      <c r="Z11" s="18">
        <f t="shared" si="2"/>
        <v>20865600</v>
      </c>
      <c r="AA11" s="19">
        <f t="shared" si="3"/>
        <v>149040</v>
      </c>
      <c r="AB11" s="19">
        <f t="shared" si="4"/>
        <v>129600</v>
      </c>
      <c r="AC11" s="19"/>
    </row>
    <row r="12" spans="1:29" ht="18.75">
      <c r="A12" s="21">
        <v>11</v>
      </c>
      <c r="B12" s="1" t="s">
        <v>6</v>
      </c>
      <c r="C12" s="2" t="s">
        <v>76</v>
      </c>
      <c r="D12" s="2" t="s">
        <v>88</v>
      </c>
      <c r="E12" s="2">
        <v>1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  <c r="K12" s="2">
        <v>0</v>
      </c>
      <c r="L12" s="2">
        <v>5</v>
      </c>
      <c r="M12" s="2">
        <v>4</v>
      </c>
      <c r="N12" s="2">
        <v>0</v>
      </c>
      <c r="O12" s="2">
        <v>3</v>
      </c>
      <c r="P12" s="2">
        <v>2</v>
      </c>
      <c r="Q12" s="2">
        <v>5</v>
      </c>
      <c r="R12" s="2">
        <v>3</v>
      </c>
      <c r="S12" s="2">
        <v>3</v>
      </c>
      <c r="T12" s="3" t="str">
        <f t="shared" si="0"/>
        <v>335230450010001</v>
      </c>
      <c r="U12" s="3">
        <v>27</v>
      </c>
      <c r="V12" s="3">
        <v>58</v>
      </c>
      <c r="W12" s="3">
        <v>85</v>
      </c>
      <c r="X12" s="3">
        <f t="shared" si="5"/>
        <v>9180000</v>
      </c>
      <c r="Y12" s="16">
        <f t="shared" si="1"/>
        <v>11016000</v>
      </c>
      <c r="Z12" s="18">
        <f t="shared" si="2"/>
        <v>12668400</v>
      </c>
      <c r="AA12" s="19">
        <f t="shared" si="3"/>
        <v>149040</v>
      </c>
      <c r="AB12" s="19">
        <f t="shared" si="4"/>
        <v>129600</v>
      </c>
      <c r="AC12" s="19"/>
    </row>
    <row r="13" spans="1:29" ht="18.75">
      <c r="A13" s="21">
        <v>12</v>
      </c>
      <c r="B13" s="1" t="s">
        <v>6</v>
      </c>
      <c r="C13" s="2" t="s">
        <v>76</v>
      </c>
      <c r="D13" s="2" t="s">
        <v>89</v>
      </c>
      <c r="E13" s="2">
        <v>1</v>
      </c>
      <c r="F13" s="2">
        <v>0</v>
      </c>
      <c r="G13" s="2">
        <v>0</v>
      </c>
      <c r="H13" s="2">
        <v>0</v>
      </c>
      <c r="I13" s="2">
        <v>6</v>
      </c>
      <c r="J13" s="2">
        <v>0</v>
      </c>
      <c r="K13" s="2">
        <v>0</v>
      </c>
      <c r="L13" s="2">
        <v>5</v>
      </c>
      <c r="M13" s="2">
        <v>4</v>
      </c>
      <c r="N13" s="2">
        <v>0</v>
      </c>
      <c r="O13" s="2">
        <v>4</v>
      </c>
      <c r="P13" s="2">
        <v>1</v>
      </c>
      <c r="Q13" s="2">
        <v>1</v>
      </c>
      <c r="R13" s="2">
        <v>4</v>
      </c>
      <c r="S13" s="2">
        <v>2</v>
      </c>
      <c r="T13" s="3" t="str">
        <f t="shared" si="0"/>
        <v>241140450060001</v>
      </c>
      <c r="U13" s="3">
        <v>34</v>
      </c>
      <c r="V13" s="3">
        <v>68</v>
      </c>
      <c r="W13" s="3">
        <v>102</v>
      </c>
      <c r="X13" s="3">
        <v>14716800</v>
      </c>
      <c r="Y13" s="16">
        <f t="shared" si="1"/>
        <v>17660160</v>
      </c>
      <c r="Z13" s="18">
        <f t="shared" si="2"/>
        <v>20309184</v>
      </c>
      <c r="AA13" s="19">
        <f t="shared" si="3"/>
        <v>199109.64705882352</v>
      </c>
      <c r="AB13" s="19">
        <f t="shared" si="4"/>
        <v>173138.82352941178</v>
      </c>
      <c r="AC13" s="19"/>
    </row>
    <row r="14" spans="1:29" ht="18.75">
      <c r="A14" s="21">
        <v>13</v>
      </c>
      <c r="B14" s="1" t="s">
        <v>6</v>
      </c>
      <c r="C14" s="2" t="s">
        <v>76</v>
      </c>
      <c r="D14" s="2" t="s">
        <v>90</v>
      </c>
      <c r="E14" s="2">
        <v>1</v>
      </c>
      <c r="F14" s="2">
        <v>3</v>
      </c>
      <c r="G14" s="2">
        <v>0</v>
      </c>
      <c r="H14" s="2">
        <v>0</v>
      </c>
      <c r="I14" s="2">
        <v>1</v>
      </c>
      <c r="J14" s="2">
        <v>0</v>
      </c>
      <c r="K14" s="2">
        <v>0</v>
      </c>
      <c r="L14" s="2">
        <v>5</v>
      </c>
      <c r="M14" s="2">
        <v>4</v>
      </c>
      <c r="N14" s="2">
        <v>0</v>
      </c>
      <c r="O14" s="2">
        <v>3</v>
      </c>
      <c r="P14" s="2">
        <v>2</v>
      </c>
      <c r="Q14" s="2">
        <v>5</v>
      </c>
      <c r="R14" s="2">
        <v>3</v>
      </c>
      <c r="S14" s="2">
        <v>3</v>
      </c>
      <c r="T14" s="3" t="str">
        <f t="shared" si="0"/>
        <v>335230450010031</v>
      </c>
      <c r="U14" s="3">
        <v>4</v>
      </c>
      <c r="V14" s="3">
        <v>12</v>
      </c>
      <c r="W14" s="3">
        <v>16</v>
      </c>
      <c r="X14" s="3">
        <f t="shared" ref="X14:X37" si="6">108000*W14</f>
        <v>1728000</v>
      </c>
      <c r="Y14" s="16">
        <f t="shared" si="1"/>
        <v>2073600</v>
      </c>
      <c r="Z14" s="18">
        <f t="shared" si="2"/>
        <v>2384640</v>
      </c>
      <c r="AA14" s="19">
        <f t="shared" si="3"/>
        <v>149040</v>
      </c>
      <c r="AB14" s="19">
        <f t="shared" si="4"/>
        <v>129600</v>
      </c>
      <c r="AC14" s="19"/>
    </row>
    <row r="15" spans="1:29" ht="18.75">
      <c r="A15" s="21">
        <v>14</v>
      </c>
      <c r="B15" s="1" t="s">
        <v>6</v>
      </c>
      <c r="C15" s="2" t="s">
        <v>76</v>
      </c>
      <c r="D15" s="2" t="s">
        <v>91</v>
      </c>
      <c r="E15" s="2">
        <v>1</v>
      </c>
      <c r="F15" s="2">
        <v>2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5</v>
      </c>
      <c r="M15" s="2">
        <v>4</v>
      </c>
      <c r="N15" s="2">
        <v>0</v>
      </c>
      <c r="O15" s="2">
        <v>3</v>
      </c>
      <c r="P15" s="2">
        <v>2</v>
      </c>
      <c r="Q15" s="2">
        <v>5</v>
      </c>
      <c r="R15" s="2">
        <v>3</v>
      </c>
      <c r="S15" s="2">
        <v>3</v>
      </c>
      <c r="T15" s="3" t="str">
        <f t="shared" si="0"/>
        <v>335230450010021</v>
      </c>
      <c r="U15" s="3">
        <v>4</v>
      </c>
      <c r="V15" s="3">
        <v>10</v>
      </c>
      <c r="W15" s="3">
        <v>14</v>
      </c>
      <c r="X15" s="3">
        <f t="shared" si="6"/>
        <v>1512000</v>
      </c>
      <c r="Y15" s="16">
        <f t="shared" si="1"/>
        <v>1814400</v>
      </c>
      <c r="Z15" s="18">
        <f t="shared" si="2"/>
        <v>2086560</v>
      </c>
      <c r="AA15" s="19">
        <f t="shared" si="3"/>
        <v>149040</v>
      </c>
      <c r="AB15" s="19">
        <f t="shared" si="4"/>
        <v>129600</v>
      </c>
      <c r="AC15" s="19"/>
    </row>
    <row r="16" spans="1:29" ht="18.75">
      <c r="A16" s="21">
        <v>15</v>
      </c>
      <c r="B16" s="1" t="s">
        <v>6</v>
      </c>
      <c r="C16" s="2" t="s">
        <v>76</v>
      </c>
      <c r="D16" s="2" t="s">
        <v>92</v>
      </c>
      <c r="E16" s="2">
        <v>1</v>
      </c>
      <c r="F16" s="2">
        <v>1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5</v>
      </c>
      <c r="M16" s="2">
        <v>4</v>
      </c>
      <c r="N16" s="2">
        <v>0</v>
      </c>
      <c r="O16" s="2">
        <v>3</v>
      </c>
      <c r="P16" s="2">
        <v>2</v>
      </c>
      <c r="Q16" s="2">
        <v>5</v>
      </c>
      <c r="R16" s="2">
        <v>3</v>
      </c>
      <c r="S16" s="2">
        <v>3</v>
      </c>
      <c r="T16" s="3" t="str">
        <f t="shared" si="0"/>
        <v>335230450010011</v>
      </c>
      <c r="U16" s="3">
        <v>5</v>
      </c>
      <c r="V16" s="3">
        <v>15</v>
      </c>
      <c r="W16" s="3">
        <v>20</v>
      </c>
      <c r="X16" s="3">
        <f t="shared" si="6"/>
        <v>2160000</v>
      </c>
      <c r="Y16" s="16">
        <f t="shared" si="1"/>
        <v>2592000</v>
      </c>
      <c r="Z16" s="18">
        <f t="shared" si="2"/>
        <v>2980800</v>
      </c>
      <c r="AA16" s="19">
        <f t="shared" si="3"/>
        <v>149040</v>
      </c>
      <c r="AB16" s="19">
        <f t="shared" si="4"/>
        <v>129600</v>
      </c>
      <c r="AC16" s="19"/>
    </row>
    <row r="17" spans="1:29" ht="18.75">
      <c r="A17" s="21">
        <v>16</v>
      </c>
      <c r="B17" s="1" t="s">
        <v>6</v>
      </c>
      <c r="C17" s="2" t="s">
        <v>76</v>
      </c>
      <c r="D17" s="2" t="s">
        <v>93</v>
      </c>
      <c r="E17" s="2">
        <v>1</v>
      </c>
      <c r="F17" s="2">
        <v>0</v>
      </c>
      <c r="G17" s="2">
        <v>0</v>
      </c>
      <c r="H17" s="2">
        <v>0</v>
      </c>
      <c r="I17" s="2">
        <v>8</v>
      </c>
      <c r="J17" s="2">
        <v>0</v>
      </c>
      <c r="K17" s="2">
        <v>0</v>
      </c>
      <c r="L17" s="2">
        <v>5</v>
      </c>
      <c r="M17" s="2">
        <v>4</v>
      </c>
      <c r="N17" s="2">
        <v>0</v>
      </c>
      <c r="O17" s="2">
        <v>4</v>
      </c>
      <c r="P17" s="2">
        <v>1</v>
      </c>
      <c r="Q17" s="2">
        <v>1</v>
      </c>
      <c r="R17" s="2">
        <v>4</v>
      </c>
      <c r="S17" s="2">
        <v>2</v>
      </c>
      <c r="T17" s="3" t="str">
        <f t="shared" si="0"/>
        <v>241140450080001</v>
      </c>
      <c r="U17" s="3">
        <v>23</v>
      </c>
      <c r="V17" s="3">
        <v>77</v>
      </c>
      <c r="W17" s="3">
        <v>100</v>
      </c>
      <c r="X17" s="3">
        <f t="shared" si="6"/>
        <v>10800000</v>
      </c>
      <c r="Y17" s="16">
        <f t="shared" si="1"/>
        <v>12960000</v>
      </c>
      <c r="Z17" s="18">
        <f t="shared" si="2"/>
        <v>14904000</v>
      </c>
      <c r="AA17" s="19">
        <f t="shared" si="3"/>
        <v>149040</v>
      </c>
      <c r="AB17" s="19">
        <f t="shared" si="4"/>
        <v>129600</v>
      </c>
      <c r="AC17" s="19"/>
    </row>
    <row r="18" spans="1:29" ht="18.75">
      <c r="A18" s="21">
        <v>17</v>
      </c>
      <c r="B18" s="1" t="s">
        <v>6</v>
      </c>
      <c r="C18" s="2" t="s">
        <v>76</v>
      </c>
      <c r="D18" s="2" t="s">
        <v>94</v>
      </c>
      <c r="E18" s="2">
        <v>1</v>
      </c>
      <c r="F18" s="2">
        <v>0</v>
      </c>
      <c r="G18" s="2">
        <v>0</v>
      </c>
      <c r="H18" s="2">
        <v>0</v>
      </c>
      <c r="I18" s="2">
        <v>9</v>
      </c>
      <c r="J18" s="2">
        <v>0</v>
      </c>
      <c r="K18" s="2">
        <v>0</v>
      </c>
      <c r="L18" s="2">
        <v>5</v>
      </c>
      <c r="M18" s="2">
        <v>4</v>
      </c>
      <c r="N18" s="2">
        <v>0</v>
      </c>
      <c r="O18" s="2">
        <v>4</v>
      </c>
      <c r="P18" s="2">
        <v>1</v>
      </c>
      <c r="Q18" s="2">
        <v>1</v>
      </c>
      <c r="R18" s="2">
        <v>4</v>
      </c>
      <c r="S18" s="2">
        <v>2</v>
      </c>
      <c r="T18" s="3" t="str">
        <f t="shared" si="0"/>
        <v>241140450090001</v>
      </c>
      <c r="U18" s="3">
        <v>23</v>
      </c>
      <c r="V18" s="3">
        <v>77</v>
      </c>
      <c r="W18" s="3">
        <v>110</v>
      </c>
      <c r="X18" s="3">
        <f t="shared" si="6"/>
        <v>11880000</v>
      </c>
      <c r="Y18" s="16">
        <f t="shared" si="1"/>
        <v>14256000</v>
      </c>
      <c r="Z18" s="18">
        <f t="shared" si="2"/>
        <v>16394400</v>
      </c>
      <c r="AA18" s="19">
        <f t="shared" si="3"/>
        <v>149040</v>
      </c>
      <c r="AB18" s="19">
        <f t="shared" si="4"/>
        <v>129600</v>
      </c>
      <c r="AC18" s="19"/>
    </row>
    <row r="19" spans="1:29" ht="18.75">
      <c r="A19" s="21">
        <v>18</v>
      </c>
      <c r="B19" s="1" t="s">
        <v>6</v>
      </c>
      <c r="C19" s="2" t="s">
        <v>76</v>
      </c>
      <c r="D19" s="2" t="s">
        <v>95</v>
      </c>
      <c r="E19" s="2">
        <v>1</v>
      </c>
      <c r="F19" s="2">
        <v>1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5</v>
      </c>
      <c r="M19" s="2">
        <v>4</v>
      </c>
      <c r="N19" s="2">
        <v>0</v>
      </c>
      <c r="O19" s="2">
        <v>2</v>
      </c>
      <c r="P19" s="2">
        <v>1</v>
      </c>
      <c r="Q19" s="2">
        <v>1</v>
      </c>
      <c r="R19" s="2">
        <v>3</v>
      </c>
      <c r="S19" s="2">
        <v>4</v>
      </c>
      <c r="T19" s="3" t="str">
        <f t="shared" si="0"/>
        <v>431120450010011</v>
      </c>
      <c r="U19" s="3">
        <v>8</v>
      </c>
      <c r="V19" s="3">
        <v>24</v>
      </c>
      <c r="W19" s="3">
        <v>32</v>
      </c>
      <c r="X19" s="3">
        <f t="shared" si="6"/>
        <v>3456000</v>
      </c>
      <c r="Y19" s="16">
        <f t="shared" si="1"/>
        <v>4147200</v>
      </c>
      <c r="Z19" s="18">
        <f t="shared" si="2"/>
        <v>4769280</v>
      </c>
      <c r="AA19" s="19">
        <f t="shared" si="3"/>
        <v>149040</v>
      </c>
      <c r="AB19" s="19">
        <f t="shared" si="4"/>
        <v>129600</v>
      </c>
      <c r="AC19" s="19"/>
    </row>
    <row r="20" spans="1:29" ht="18.75">
      <c r="A20" s="21">
        <v>19</v>
      </c>
      <c r="B20" s="1" t="s">
        <v>6</v>
      </c>
      <c r="C20" s="2" t="s">
        <v>76</v>
      </c>
      <c r="D20" s="2" t="s">
        <v>96</v>
      </c>
      <c r="E20" s="2">
        <v>1</v>
      </c>
      <c r="F20" s="2">
        <v>0</v>
      </c>
      <c r="G20" s="2">
        <v>0</v>
      </c>
      <c r="H20" s="2">
        <v>0</v>
      </c>
      <c r="I20" s="2">
        <v>2</v>
      </c>
      <c r="J20" s="2">
        <v>0</v>
      </c>
      <c r="K20" s="2">
        <v>0</v>
      </c>
      <c r="L20" s="2">
        <v>5</v>
      </c>
      <c r="M20" s="2">
        <v>4</v>
      </c>
      <c r="N20" s="2">
        <v>0</v>
      </c>
      <c r="O20" s="2">
        <v>2</v>
      </c>
      <c r="P20" s="2">
        <v>1</v>
      </c>
      <c r="Q20" s="2">
        <v>2</v>
      </c>
      <c r="R20" s="2">
        <v>3</v>
      </c>
      <c r="S20" s="2">
        <v>4</v>
      </c>
      <c r="T20" s="3" t="str">
        <f t="shared" si="0"/>
        <v>432120450020001</v>
      </c>
      <c r="U20" s="3">
        <v>69</v>
      </c>
      <c r="V20" s="3">
        <v>71</v>
      </c>
      <c r="W20" s="3">
        <v>140</v>
      </c>
      <c r="X20" s="3">
        <f t="shared" si="6"/>
        <v>15120000</v>
      </c>
      <c r="Y20" s="16">
        <f t="shared" si="1"/>
        <v>18144000</v>
      </c>
      <c r="Z20" s="18">
        <f t="shared" si="2"/>
        <v>20865600</v>
      </c>
      <c r="AA20" s="19">
        <f t="shared" si="3"/>
        <v>149040</v>
      </c>
      <c r="AB20" s="19">
        <f t="shared" si="4"/>
        <v>129600</v>
      </c>
      <c r="AC20" s="19"/>
    </row>
    <row r="21" spans="1:29" ht="18.75">
      <c r="A21" s="21">
        <v>20</v>
      </c>
      <c r="B21" s="1" t="s">
        <v>6</v>
      </c>
      <c r="C21" s="2" t="s">
        <v>76</v>
      </c>
      <c r="D21" s="2" t="s">
        <v>97</v>
      </c>
      <c r="E21" s="2">
        <v>1</v>
      </c>
      <c r="F21" s="2">
        <v>0</v>
      </c>
      <c r="G21" s="2">
        <v>0</v>
      </c>
      <c r="H21" s="2">
        <v>0</v>
      </c>
      <c r="I21" s="2">
        <v>3</v>
      </c>
      <c r="J21" s="2">
        <v>0</v>
      </c>
      <c r="K21" s="2">
        <v>0</v>
      </c>
      <c r="L21" s="2">
        <v>5</v>
      </c>
      <c r="M21" s="2">
        <v>4</v>
      </c>
      <c r="N21" s="2">
        <v>0</v>
      </c>
      <c r="O21" s="2">
        <v>3</v>
      </c>
      <c r="P21" s="2">
        <v>4</v>
      </c>
      <c r="Q21" s="2">
        <v>2</v>
      </c>
      <c r="R21" s="2">
        <v>3</v>
      </c>
      <c r="S21" s="2">
        <v>3</v>
      </c>
      <c r="T21" s="3" t="str">
        <f t="shared" si="0"/>
        <v>332430450030001</v>
      </c>
      <c r="U21" s="3">
        <v>102</v>
      </c>
      <c r="V21" s="3">
        <v>68</v>
      </c>
      <c r="W21" s="3">
        <v>170</v>
      </c>
      <c r="X21" s="3">
        <f t="shared" si="6"/>
        <v>18360000</v>
      </c>
      <c r="Y21" s="16">
        <f t="shared" si="1"/>
        <v>22032000</v>
      </c>
      <c r="Z21" s="18">
        <f t="shared" si="2"/>
        <v>25336800</v>
      </c>
      <c r="AA21" s="19">
        <f t="shared" si="3"/>
        <v>149040</v>
      </c>
      <c r="AB21" s="19">
        <f t="shared" si="4"/>
        <v>129600</v>
      </c>
      <c r="AC21" s="19"/>
    </row>
    <row r="22" spans="1:29" ht="18.75">
      <c r="A22" s="21">
        <v>21</v>
      </c>
      <c r="B22" s="1" t="s">
        <v>6</v>
      </c>
      <c r="C22" s="2" t="s">
        <v>76</v>
      </c>
      <c r="D22" s="2" t="s">
        <v>98</v>
      </c>
      <c r="E22" s="2">
        <v>1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5</v>
      </c>
      <c r="M22" s="2">
        <v>4</v>
      </c>
      <c r="N22" s="2">
        <v>0</v>
      </c>
      <c r="O22" s="2">
        <v>3</v>
      </c>
      <c r="P22" s="2">
        <v>3</v>
      </c>
      <c r="Q22" s="2">
        <v>2</v>
      </c>
      <c r="R22" s="2">
        <v>3</v>
      </c>
      <c r="S22" s="2">
        <v>3</v>
      </c>
      <c r="T22" s="3" t="str">
        <f t="shared" si="0"/>
        <v>332330450010001</v>
      </c>
      <c r="U22" s="3">
        <v>16</v>
      </c>
      <c r="V22" s="3">
        <v>28</v>
      </c>
      <c r="W22" s="3">
        <v>44</v>
      </c>
      <c r="X22" s="3">
        <f t="shared" si="6"/>
        <v>4752000</v>
      </c>
      <c r="Y22" s="16">
        <f t="shared" si="1"/>
        <v>5702400</v>
      </c>
      <c r="Z22" s="18">
        <f t="shared" si="2"/>
        <v>6557760</v>
      </c>
      <c r="AA22" s="19">
        <f t="shared" si="3"/>
        <v>149040</v>
      </c>
      <c r="AB22" s="19">
        <f t="shared" si="4"/>
        <v>129600</v>
      </c>
      <c r="AC22" s="19"/>
    </row>
    <row r="23" spans="1:29" ht="18.75">
      <c r="A23" s="21">
        <v>22</v>
      </c>
      <c r="B23" s="1" t="s">
        <v>6</v>
      </c>
      <c r="C23" s="2" t="s">
        <v>76</v>
      </c>
      <c r="D23" s="2" t="s">
        <v>99</v>
      </c>
      <c r="E23" s="2">
        <v>1</v>
      </c>
      <c r="F23" s="2">
        <v>0</v>
      </c>
      <c r="G23" s="2">
        <v>0</v>
      </c>
      <c r="H23" s="2">
        <v>0</v>
      </c>
      <c r="I23" s="2">
        <v>3</v>
      </c>
      <c r="J23" s="2">
        <v>0</v>
      </c>
      <c r="K23" s="2">
        <v>0</v>
      </c>
      <c r="L23" s="2">
        <v>5</v>
      </c>
      <c r="M23" s="2">
        <v>4</v>
      </c>
      <c r="N23" s="2">
        <v>0</v>
      </c>
      <c r="O23" s="2">
        <v>3</v>
      </c>
      <c r="P23" s="2">
        <v>3</v>
      </c>
      <c r="Q23" s="2">
        <v>2</v>
      </c>
      <c r="R23" s="2">
        <v>3</v>
      </c>
      <c r="S23" s="2">
        <v>3</v>
      </c>
      <c r="T23" s="3" t="str">
        <f t="shared" si="0"/>
        <v>332330450030001</v>
      </c>
      <c r="U23" s="3">
        <v>33</v>
      </c>
      <c r="V23" s="3">
        <v>61</v>
      </c>
      <c r="W23" s="3">
        <v>94</v>
      </c>
      <c r="X23" s="3">
        <f t="shared" si="6"/>
        <v>10152000</v>
      </c>
      <c r="Y23" s="16">
        <f t="shared" si="1"/>
        <v>12182400</v>
      </c>
      <c r="Z23" s="18">
        <f t="shared" si="2"/>
        <v>14009760</v>
      </c>
      <c r="AA23" s="19">
        <f t="shared" si="3"/>
        <v>149040</v>
      </c>
      <c r="AB23" s="19">
        <f t="shared" si="4"/>
        <v>129600</v>
      </c>
      <c r="AC23" s="19"/>
    </row>
    <row r="24" spans="1:29" ht="18.75">
      <c r="A24" s="21">
        <v>23</v>
      </c>
      <c r="B24" s="1" t="s">
        <v>6</v>
      </c>
      <c r="C24" s="2" t="s">
        <v>76</v>
      </c>
      <c r="D24" s="2" t="s">
        <v>100</v>
      </c>
      <c r="E24" s="2">
        <v>1</v>
      </c>
      <c r="F24" s="2">
        <v>0</v>
      </c>
      <c r="G24" s="2">
        <v>0</v>
      </c>
      <c r="H24" s="2">
        <v>0</v>
      </c>
      <c r="I24" s="2">
        <v>1</v>
      </c>
      <c r="J24" s="2">
        <v>1</v>
      </c>
      <c r="K24" s="2">
        <v>0</v>
      </c>
      <c r="L24" s="2">
        <v>5</v>
      </c>
      <c r="M24" s="2">
        <v>4</v>
      </c>
      <c r="N24" s="2">
        <v>0</v>
      </c>
      <c r="O24" s="2">
        <v>3</v>
      </c>
      <c r="P24" s="2">
        <v>2</v>
      </c>
      <c r="Q24" s="2">
        <v>2</v>
      </c>
      <c r="R24" s="2">
        <v>3</v>
      </c>
      <c r="S24" s="2">
        <v>3</v>
      </c>
      <c r="T24" s="3" t="str">
        <f t="shared" si="0"/>
        <v>332230450110001</v>
      </c>
      <c r="U24" s="3">
        <v>32</v>
      </c>
      <c r="V24" s="3">
        <v>88</v>
      </c>
      <c r="W24" s="3">
        <v>120</v>
      </c>
      <c r="X24" s="3">
        <f t="shared" si="6"/>
        <v>12960000</v>
      </c>
      <c r="Y24" s="16">
        <f t="shared" si="1"/>
        <v>15552000</v>
      </c>
      <c r="Z24" s="18">
        <f t="shared" si="2"/>
        <v>17884800</v>
      </c>
      <c r="AA24" s="19">
        <f t="shared" si="3"/>
        <v>149040</v>
      </c>
      <c r="AB24" s="19">
        <f t="shared" si="4"/>
        <v>129600</v>
      </c>
      <c r="AC24" s="19"/>
    </row>
    <row r="25" spans="1:29" ht="18.75">
      <c r="A25" s="21">
        <v>24</v>
      </c>
      <c r="B25" s="1" t="s">
        <v>6</v>
      </c>
      <c r="C25" s="2" t="s">
        <v>76</v>
      </c>
      <c r="D25" s="2" t="s">
        <v>101</v>
      </c>
      <c r="E25" s="2">
        <v>1</v>
      </c>
      <c r="F25" s="2">
        <v>0</v>
      </c>
      <c r="G25" s="2">
        <v>0</v>
      </c>
      <c r="H25" s="2">
        <v>0</v>
      </c>
      <c r="I25" s="2">
        <v>1</v>
      </c>
      <c r="J25" s="2">
        <v>0</v>
      </c>
      <c r="K25" s="2">
        <v>0</v>
      </c>
      <c r="L25" s="2">
        <v>5</v>
      </c>
      <c r="M25" s="2">
        <v>4</v>
      </c>
      <c r="N25" s="2">
        <v>0</v>
      </c>
      <c r="O25" s="2">
        <v>3</v>
      </c>
      <c r="P25" s="2">
        <v>4</v>
      </c>
      <c r="Q25" s="2">
        <v>2</v>
      </c>
      <c r="R25" s="2">
        <v>3</v>
      </c>
      <c r="S25" s="2">
        <v>3</v>
      </c>
      <c r="T25" s="3" t="str">
        <f t="shared" si="0"/>
        <v>332430450010001</v>
      </c>
      <c r="U25" s="3">
        <v>65</v>
      </c>
      <c r="V25" s="3">
        <v>90</v>
      </c>
      <c r="W25" s="3">
        <v>155</v>
      </c>
      <c r="X25" s="3">
        <f t="shared" si="6"/>
        <v>16740000</v>
      </c>
      <c r="Y25" s="16">
        <f t="shared" si="1"/>
        <v>20088000</v>
      </c>
      <c r="Z25" s="18">
        <f t="shared" si="2"/>
        <v>23101200</v>
      </c>
      <c r="AA25" s="19">
        <f t="shared" si="3"/>
        <v>149040</v>
      </c>
      <c r="AB25" s="19">
        <f t="shared" si="4"/>
        <v>129600</v>
      </c>
      <c r="AC25" s="19"/>
    </row>
    <row r="26" spans="1:29" ht="18.75">
      <c r="A26" s="21">
        <v>25</v>
      </c>
      <c r="B26" s="1" t="s">
        <v>6</v>
      </c>
      <c r="C26" s="2" t="s">
        <v>76</v>
      </c>
      <c r="D26" s="2" t="s">
        <v>102</v>
      </c>
      <c r="E26" s="2">
        <v>1</v>
      </c>
      <c r="F26" s="2">
        <v>0</v>
      </c>
      <c r="G26" s="2">
        <v>0</v>
      </c>
      <c r="H26" s="2">
        <v>0</v>
      </c>
      <c r="I26" s="2">
        <v>6</v>
      </c>
      <c r="J26" s="2">
        <v>0</v>
      </c>
      <c r="K26" s="2">
        <v>0</v>
      </c>
      <c r="L26" s="2">
        <v>5</v>
      </c>
      <c r="M26" s="2">
        <v>4</v>
      </c>
      <c r="N26" s="2">
        <v>0</v>
      </c>
      <c r="O26" s="2">
        <v>3</v>
      </c>
      <c r="P26" s="2">
        <v>3</v>
      </c>
      <c r="Q26" s="2">
        <v>2</v>
      </c>
      <c r="R26" s="2">
        <v>3</v>
      </c>
      <c r="S26" s="2">
        <v>3</v>
      </c>
      <c r="T26" s="3" t="str">
        <f t="shared" si="0"/>
        <v>332330450060001</v>
      </c>
      <c r="U26" s="3">
        <v>26</v>
      </c>
      <c r="V26" s="3">
        <v>42</v>
      </c>
      <c r="W26" s="3">
        <v>68</v>
      </c>
      <c r="X26" s="3">
        <f t="shared" si="6"/>
        <v>7344000</v>
      </c>
      <c r="Y26" s="16">
        <f t="shared" si="1"/>
        <v>8812800</v>
      </c>
      <c r="Z26" s="18">
        <f t="shared" si="2"/>
        <v>10134720</v>
      </c>
      <c r="AA26" s="19">
        <f t="shared" si="3"/>
        <v>149040</v>
      </c>
      <c r="AB26" s="19">
        <f t="shared" si="4"/>
        <v>129600</v>
      </c>
      <c r="AC26" s="19"/>
    </row>
    <row r="27" spans="1:29" ht="18.75">
      <c r="A27" s="21">
        <v>26</v>
      </c>
      <c r="B27" s="1" t="s">
        <v>6</v>
      </c>
      <c r="C27" s="2" t="s">
        <v>76</v>
      </c>
      <c r="D27" s="2" t="s">
        <v>103</v>
      </c>
      <c r="E27" s="2">
        <v>1</v>
      </c>
      <c r="F27" s="2">
        <v>1</v>
      </c>
      <c r="G27" s="2">
        <v>0</v>
      </c>
      <c r="H27" s="2">
        <v>0</v>
      </c>
      <c r="I27" s="2">
        <v>6</v>
      </c>
      <c r="J27" s="2">
        <v>0</v>
      </c>
      <c r="K27" s="2">
        <v>0</v>
      </c>
      <c r="L27" s="2">
        <v>5</v>
      </c>
      <c r="M27" s="2">
        <v>4</v>
      </c>
      <c r="N27" s="2">
        <v>0</v>
      </c>
      <c r="O27" s="2">
        <v>3</v>
      </c>
      <c r="P27" s="2">
        <v>3</v>
      </c>
      <c r="Q27" s="2">
        <v>2</v>
      </c>
      <c r="R27" s="2">
        <v>3</v>
      </c>
      <c r="S27" s="2">
        <v>3</v>
      </c>
      <c r="T27" s="3" t="str">
        <f t="shared" si="0"/>
        <v>332330450060011</v>
      </c>
      <c r="U27" s="3">
        <v>17</v>
      </c>
      <c r="V27" s="3">
        <v>23</v>
      </c>
      <c r="W27" s="3">
        <v>40</v>
      </c>
      <c r="X27" s="3">
        <f t="shared" si="6"/>
        <v>4320000</v>
      </c>
      <c r="Y27" s="16">
        <f t="shared" si="1"/>
        <v>5184000</v>
      </c>
      <c r="Z27" s="18">
        <f t="shared" si="2"/>
        <v>5961600</v>
      </c>
      <c r="AA27" s="19">
        <f t="shared" si="3"/>
        <v>149040</v>
      </c>
      <c r="AB27" s="19">
        <f t="shared" si="4"/>
        <v>129600</v>
      </c>
      <c r="AC27" s="19"/>
    </row>
    <row r="28" spans="1:29" ht="18.75">
      <c r="A28" s="21">
        <v>27</v>
      </c>
      <c r="B28" s="1" t="s">
        <v>6</v>
      </c>
      <c r="C28" s="2" t="s">
        <v>76</v>
      </c>
      <c r="D28" s="2" t="s">
        <v>104</v>
      </c>
      <c r="E28" s="2">
        <v>1</v>
      </c>
      <c r="F28" s="2">
        <v>0</v>
      </c>
      <c r="G28" s="2">
        <v>0</v>
      </c>
      <c r="H28" s="2">
        <v>0</v>
      </c>
      <c r="I28" s="2">
        <v>2</v>
      </c>
      <c r="J28" s="2">
        <v>0</v>
      </c>
      <c r="K28" s="2">
        <v>0</v>
      </c>
      <c r="L28" s="2">
        <v>5</v>
      </c>
      <c r="M28" s="2">
        <v>4</v>
      </c>
      <c r="N28" s="2">
        <v>0</v>
      </c>
      <c r="O28" s="2">
        <v>3</v>
      </c>
      <c r="P28" s="2">
        <v>4</v>
      </c>
      <c r="Q28" s="2">
        <v>2</v>
      </c>
      <c r="R28" s="2">
        <v>3</v>
      </c>
      <c r="S28" s="2">
        <v>3</v>
      </c>
      <c r="T28" s="3" t="str">
        <f t="shared" si="0"/>
        <v>332430450020001</v>
      </c>
      <c r="U28" s="3">
        <v>12</v>
      </c>
      <c r="V28" s="3">
        <v>34</v>
      </c>
      <c r="W28" s="3">
        <v>46</v>
      </c>
      <c r="X28" s="3">
        <f t="shared" si="6"/>
        <v>4968000</v>
      </c>
      <c r="Y28" s="16">
        <f t="shared" si="1"/>
        <v>5961600</v>
      </c>
      <c r="Z28" s="18">
        <f t="shared" si="2"/>
        <v>6855840</v>
      </c>
      <c r="AA28" s="19">
        <f t="shared" si="3"/>
        <v>149040</v>
      </c>
      <c r="AB28" s="19">
        <f t="shared" si="4"/>
        <v>129600</v>
      </c>
      <c r="AC28" s="19"/>
    </row>
    <row r="29" spans="1:29" ht="18.75">
      <c r="A29" s="21">
        <v>28</v>
      </c>
      <c r="B29" s="1" t="s">
        <v>6</v>
      </c>
      <c r="C29" s="2" t="s">
        <v>76</v>
      </c>
      <c r="D29" s="2" t="s">
        <v>105</v>
      </c>
      <c r="E29" s="2">
        <v>1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5</v>
      </c>
      <c r="M29" s="2">
        <v>4</v>
      </c>
      <c r="N29" s="2">
        <v>0</v>
      </c>
      <c r="O29" s="2">
        <v>2</v>
      </c>
      <c r="P29" s="2">
        <v>3</v>
      </c>
      <c r="Q29" s="2">
        <v>2</v>
      </c>
      <c r="R29" s="2">
        <v>2</v>
      </c>
      <c r="S29" s="2">
        <v>5</v>
      </c>
      <c r="T29" s="3" t="str">
        <f t="shared" si="0"/>
        <v>522320450010001</v>
      </c>
      <c r="U29" s="3">
        <v>80</v>
      </c>
      <c r="V29" s="3">
        <v>50</v>
      </c>
      <c r="W29" s="3">
        <v>130</v>
      </c>
      <c r="X29" s="3">
        <f t="shared" si="6"/>
        <v>14040000</v>
      </c>
      <c r="Y29" s="16">
        <f t="shared" si="1"/>
        <v>16848000</v>
      </c>
      <c r="Z29" s="18">
        <f t="shared" si="2"/>
        <v>19375200</v>
      </c>
      <c r="AA29" s="19">
        <f t="shared" si="3"/>
        <v>149040</v>
      </c>
      <c r="AB29" s="19">
        <f t="shared" si="4"/>
        <v>129600</v>
      </c>
      <c r="AC29" s="19"/>
    </row>
    <row r="30" spans="1:29" ht="18.75">
      <c r="A30" s="21">
        <v>29</v>
      </c>
      <c r="B30" s="1" t="s">
        <v>6</v>
      </c>
      <c r="C30" s="2" t="s">
        <v>76</v>
      </c>
      <c r="D30" s="2" t="s">
        <v>106</v>
      </c>
      <c r="E30" s="2">
        <v>1</v>
      </c>
      <c r="F30" s="2">
        <v>0</v>
      </c>
      <c r="G30" s="2">
        <v>0</v>
      </c>
      <c r="H30" s="2">
        <v>0</v>
      </c>
      <c r="I30" s="2">
        <v>5</v>
      </c>
      <c r="J30" s="2">
        <v>0</v>
      </c>
      <c r="K30" s="2">
        <v>0</v>
      </c>
      <c r="L30" s="2">
        <v>5</v>
      </c>
      <c r="M30" s="2">
        <v>4</v>
      </c>
      <c r="N30" s="2">
        <v>0</v>
      </c>
      <c r="O30" s="2">
        <v>2</v>
      </c>
      <c r="P30" s="2">
        <v>3</v>
      </c>
      <c r="Q30" s="2">
        <v>2</v>
      </c>
      <c r="R30" s="2">
        <v>2</v>
      </c>
      <c r="S30" s="2">
        <v>5</v>
      </c>
      <c r="T30" s="3" t="str">
        <f t="shared" si="0"/>
        <v>522320450050001</v>
      </c>
      <c r="U30" s="3">
        <v>45</v>
      </c>
      <c r="V30" s="3">
        <v>85</v>
      </c>
      <c r="W30" s="3">
        <v>130</v>
      </c>
      <c r="X30" s="3">
        <f t="shared" si="6"/>
        <v>14040000</v>
      </c>
      <c r="Y30" s="16">
        <f t="shared" si="1"/>
        <v>16848000</v>
      </c>
      <c r="Z30" s="18">
        <f t="shared" si="2"/>
        <v>19375200</v>
      </c>
      <c r="AA30" s="19">
        <f t="shared" si="3"/>
        <v>149040</v>
      </c>
      <c r="AB30" s="19">
        <f t="shared" si="4"/>
        <v>129600</v>
      </c>
      <c r="AC30" s="19"/>
    </row>
    <row r="31" spans="1:29" ht="18.75">
      <c r="A31" s="21">
        <v>30</v>
      </c>
      <c r="B31" s="1" t="s">
        <v>6</v>
      </c>
      <c r="C31" s="2" t="s">
        <v>76</v>
      </c>
      <c r="D31" s="2" t="s">
        <v>107</v>
      </c>
      <c r="E31" s="2">
        <v>1</v>
      </c>
      <c r="F31" s="2">
        <v>0</v>
      </c>
      <c r="G31" s="2">
        <v>0</v>
      </c>
      <c r="H31" s="2">
        <v>0</v>
      </c>
      <c r="I31" s="2">
        <v>6</v>
      </c>
      <c r="J31" s="2">
        <v>0</v>
      </c>
      <c r="K31" s="2">
        <v>0</v>
      </c>
      <c r="L31" s="2">
        <v>5</v>
      </c>
      <c r="M31" s="2">
        <v>4</v>
      </c>
      <c r="N31" s="2">
        <v>0</v>
      </c>
      <c r="O31" s="2">
        <v>2</v>
      </c>
      <c r="P31" s="2">
        <v>3</v>
      </c>
      <c r="Q31" s="2">
        <v>2</v>
      </c>
      <c r="R31" s="2">
        <v>2</v>
      </c>
      <c r="S31" s="2">
        <v>5</v>
      </c>
      <c r="T31" s="3" t="str">
        <f t="shared" si="0"/>
        <v>522320450060001</v>
      </c>
      <c r="U31" s="3">
        <v>58</v>
      </c>
      <c r="V31" s="3">
        <v>126</v>
      </c>
      <c r="W31" s="3">
        <v>184</v>
      </c>
      <c r="X31" s="3">
        <f t="shared" si="6"/>
        <v>19872000</v>
      </c>
      <c r="Y31" s="16">
        <f t="shared" si="1"/>
        <v>23846400</v>
      </c>
      <c r="Z31" s="18">
        <f t="shared" si="2"/>
        <v>27423360</v>
      </c>
      <c r="AA31" s="19">
        <f t="shared" si="3"/>
        <v>149040</v>
      </c>
      <c r="AB31" s="19">
        <f t="shared" si="4"/>
        <v>129600</v>
      </c>
      <c r="AC31" s="19"/>
    </row>
    <row r="32" spans="1:29" ht="18.75">
      <c r="A32" s="21">
        <v>31</v>
      </c>
      <c r="B32" s="1" t="s">
        <v>6</v>
      </c>
      <c r="C32" s="2" t="s">
        <v>76</v>
      </c>
      <c r="D32" s="2" t="s">
        <v>108</v>
      </c>
      <c r="E32" s="2">
        <v>1</v>
      </c>
      <c r="F32" s="2">
        <v>0</v>
      </c>
      <c r="G32" s="2">
        <v>0</v>
      </c>
      <c r="H32" s="2">
        <v>0</v>
      </c>
      <c r="I32" s="2">
        <v>7</v>
      </c>
      <c r="J32" s="2">
        <v>0</v>
      </c>
      <c r="K32" s="2">
        <v>0</v>
      </c>
      <c r="L32" s="2">
        <v>5</v>
      </c>
      <c r="M32" s="2">
        <v>4</v>
      </c>
      <c r="N32" s="2">
        <v>0</v>
      </c>
      <c r="O32" s="2">
        <v>2</v>
      </c>
      <c r="P32" s="2">
        <v>3</v>
      </c>
      <c r="Q32" s="2">
        <v>2</v>
      </c>
      <c r="R32" s="2">
        <v>2</v>
      </c>
      <c r="S32" s="2">
        <v>5</v>
      </c>
      <c r="T32" s="3" t="str">
        <f t="shared" si="0"/>
        <v>522320450070001</v>
      </c>
      <c r="U32" s="3">
        <v>71</v>
      </c>
      <c r="V32" s="3">
        <v>109</v>
      </c>
      <c r="W32" s="3">
        <v>180</v>
      </c>
      <c r="X32" s="3">
        <f t="shared" si="6"/>
        <v>19440000</v>
      </c>
      <c r="Y32" s="16">
        <f t="shared" si="1"/>
        <v>23328000</v>
      </c>
      <c r="Z32" s="18">
        <f t="shared" si="2"/>
        <v>26827200</v>
      </c>
      <c r="AA32" s="19">
        <f t="shared" si="3"/>
        <v>149040</v>
      </c>
      <c r="AB32" s="19">
        <f t="shared" si="4"/>
        <v>129600</v>
      </c>
      <c r="AC32" s="19"/>
    </row>
    <row r="33" spans="1:29" ht="18.75">
      <c r="A33" s="21">
        <v>32</v>
      </c>
      <c r="B33" s="1" t="s">
        <v>6</v>
      </c>
      <c r="C33" s="2" t="s">
        <v>76</v>
      </c>
      <c r="D33" s="2" t="s">
        <v>109</v>
      </c>
      <c r="E33" s="2">
        <v>1</v>
      </c>
      <c r="F33" s="2">
        <v>1</v>
      </c>
      <c r="G33" s="2">
        <v>0</v>
      </c>
      <c r="H33" s="2">
        <v>0</v>
      </c>
      <c r="I33" s="2">
        <v>1</v>
      </c>
      <c r="J33" s="2">
        <v>0</v>
      </c>
      <c r="K33" s="2">
        <v>0</v>
      </c>
      <c r="L33" s="2">
        <v>5</v>
      </c>
      <c r="M33" s="2">
        <v>4</v>
      </c>
      <c r="N33" s="2">
        <v>0</v>
      </c>
      <c r="O33" s="2">
        <v>4</v>
      </c>
      <c r="P33" s="2">
        <v>1</v>
      </c>
      <c r="Q33" s="2">
        <v>3</v>
      </c>
      <c r="R33" s="2">
        <v>6</v>
      </c>
      <c r="S33" s="2">
        <v>2</v>
      </c>
      <c r="T33" s="3" t="str">
        <f t="shared" si="0"/>
        <v>263140450010011</v>
      </c>
      <c r="U33" s="3">
        <v>25</v>
      </c>
      <c r="V33" s="3">
        <v>15</v>
      </c>
      <c r="W33" s="3">
        <v>40</v>
      </c>
      <c r="X33" s="3">
        <f t="shared" si="6"/>
        <v>4320000</v>
      </c>
      <c r="Y33" s="16">
        <f t="shared" si="1"/>
        <v>5184000</v>
      </c>
      <c r="Z33" s="18">
        <f t="shared" si="2"/>
        <v>5961600</v>
      </c>
      <c r="AA33" s="19">
        <f t="shared" si="3"/>
        <v>149040</v>
      </c>
      <c r="AB33" s="19">
        <f t="shared" si="4"/>
        <v>129600</v>
      </c>
      <c r="AC33" s="19"/>
    </row>
    <row r="34" spans="1:29" ht="18.75">
      <c r="A34" s="21">
        <v>33</v>
      </c>
      <c r="B34" s="1" t="s">
        <v>6</v>
      </c>
      <c r="C34" s="2" t="s">
        <v>76</v>
      </c>
      <c r="D34" s="2" t="s">
        <v>110</v>
      </c>
      <c r="E34" s="2">
        <v>1</v>
      </c>
      <c r="F34" s="2">
        <v>2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5</v>
      </c>
      <c r="M34" s="2">
        <v>4</v>
      </c>
      <c r="N34" s="2">
        <v>0</v>
      </c>
      <c r="O34" s="2">
        <v>4</v>
      </c>
      <c r="P34" s="2">
        <v>1</v>
      </c>
      <c r="Q34" s="2">
        <v>3</v>
      </c>
      <c r="R34" s="2">
        <v>6</v>
      </c>
      <c r="S34" s="2">
        <v>2</v>
      </c>
      <c r="T34" s="3" t="str">
        <f t="shared" si="0"/>
        <v>263140450010021</v>
      </c>
      <c r="U34" s="3">
        <v>5</v>
      </c>
      <c r="V34" s="3">
        <v>11</v>
      </c>
      <c r="W34" s="3">
        <v>16</v>
      </c>
      <c r="X34" s="3">
        <f t="shared" si="6"/>
        <v>1728000</v>
      </c>
      <c r="Y34" s="16">
        <f t="shared" ref="Y34:Y65" si="7">(X34*0.2)+X34</f>
        <v>2073600</v>
      </c>
      <c r="Z34" s="18">
        <f t="shared" ref="Z34:Z65" si="8">Y34+(Y34*0.15)</f>
        <v>2384640</v>
      </c>
      <c r="AA34" s="19">
        <f t="shared" si="3"/>
        <v>149040</v>
      </c>
      <c r="AB34" s="19">
        <f t="shared" si="4"/>
        <v>129600</v>
      </c>
      <c r="AC34" s="19"/>
    </row>
    <row r="35" spans="1:29" ht="18.75">
      <c r="A35" s="21">
        <v>34</v>
      </c>
      <c r="B35" s="1" t="s">
        <v>6</v>
      </c>
      <c r="C35" s="2" t="s">
        <v>76</v>
      </c>
      <c r="D35" s="2" t="s">
        <v>111</v>
      </c>
      <c r="E35" s="2">
        <v>1</v>
      </c>
      <c r="F35" s="2">
        <v>3</v>
      </c>
      <c r="G35" s="2">
        <v>0</v>
      </c>
      <c r="H35" s="2">
        <v>0</v>
      </c>
      <c r="I35" s="2">
        <v>1</v>
      </c>
      <c r="J35" s="2">
        <v>0</v>
      </c>
      <c r="K35" s="2">
        <v>0</v>
      </c>
      <c r="L35" s="2">
        <v>5</v>
      </c>
      <c r="M35" s="2">
        <v>4</v>
      </c>
      <c r="N35" s="2">
        <v>0</v>
      </c>
      <c r="O35" s="2">
        <v>4</v>
      </c>
      <c r="P35" s="2">
        <v>1</v>
      </c>
      <c r="Q35" s="2">
        <v>3</v>
      </c>
      <c r="R35" s="2">
        <v>6</v>
      </c>
      <c r="S35" s="2">
        <v>2</v>
      </c>
      <c r="T35" s="3" t="str">
        <f t="shared" si="0"/>
        <v>263140450010031</v>
      </c>
      <c r="U35" s="3">
        <v>2</v>
      </c>
      <c r="V35" s="3">
        <v>5</v>
      </c>
      <c r="W35" s="3">
        <v>7</v>
      </c>
      <c r="X35" s="3">
        <f t="shared" si="6"/>
        <v>756000</v>
      </c>
      <c r="Y35" s="16">
        <f t="shared" si="7"/>
        <v>907200</v>
      </c>
      <c r="Z35" s="18">
        <f t="shared" si="8"/>
        <v>1043280</v>
      </c>
      <c r="AA35" s="19">
        <f t="shared" si="3"/>
        <v>149040</v>
      </c>
      <c r="AB35" s="19">
        <f t="shared" si="4"/>
        <v>129600</v>
      </c>
      <c r="AC35" s="19"/>
    </row>
    <row r="36" spans="1:29" ht="18.75">
      <c r="A36" s="21">
        <v>35</v>
      </c>
      <c r="B36" s="1" t="s">
        <v>6</v>
      </c>
      <c r="C36" s="2" t="s">
        <v>76</v>
      </c>
      <c r="D36" s="2" t="s">
        <v>112</v>
      </c>
      <c r="E36" s="2">
        <v>1</v>
      </c>
      <c r="F36" s="2">
        <v>4</v>
      </c>
      <c r="G36" s="2">
        <v>0</v>
      </c>
      <c r="H36" s="2">
        <v>0</v>
      </c>
      <c r="I36" s="2">
        <v>1</v>
      </c>
      <c r="J36" s="2">
        <v>0</v>
      </c>
      <c r="K36" s="2">
        <v>0</v>
      </c>
      <c r="L36" s="2">
        <v>5</v>
      </c>
      <c r="M36" s="2">
        <v>4</v>
      </c>
      <c r="N36" s="2">
        <v>0</v>
      </c>
      <c r="O36" s="2">
        <v>4</v>
      </c>
      <c r="P36" s="2">
        <v>1</v>
      </c>
      <c r="Q36" s="2">
        <v>3</v>
      </c>
      <c r="R36" s="2">
        <v>6</v>
      </c>
      <c r="S36" s="2">
        <v>2</v>
      </c>
      <c r="T36" s="3" t="str">
        <f t="shared" si="0"/>
        <v>263140450010041</v>
      </c>
      <c r="U36" s="3">
        <v>2</v>
      </c>
      <c r="V36" s="3">
        <v>5</v>
      </c>
      <c r="W36" s="3">
        <v>7</v>
      </c>
      <c r="X36" s="3">
        <f t="shared" si="6"/>
        <v>756000</v>
      </c>
      <c r="Y36" s="16">
        <f t="shared" si="7"/>
        <v>907200</v>
      </c>
      <c r="Z36" s="18">
        <f t="shared" si="8"/>
        <v>1043280</v>
      </c>
      <c r="AA36" s="19">
        <f t="shared" si="3"/>
        <v>149040</v>
      </c>
      <c r="AB36" s="19">
        <f t="shared" si="4"/>
        <v>129600</v>
      </c>
      <c r="AC36" s="19"/>
    </row>
    <row r="37" spans="1:29" ht="18.75">
      <c r="A37" s="21">
        <v>36</v>
      </c>
      <c r="B37" s="1" t="s">
        <v>6</v>
      </c>
      <c r="C37" s="2" t="s">
        <v>76</v>
      </c>
      <c r="D37" s="2" t="s">
        <v>113</v>
      </c>
      <c r="E37" s="2">
        <v>1</v>
      </c>
      <c r="F37" s="2">
        <v>0</v>
      </c>
      <c r="G37" s="2">
        <v>0</v>
      </c>
      <c r="H37" s="2">
        <v>0</v>
      </c>
      <c r="I37" s="2">
        <v>3</v>
      </c>
      <c r="J37" s="2">
        <v>0</v>
      </c>
      <c r="K37" s="2">
        <v>0</v>
      </c>
      <c r="L37" s="2">
        <v>5</v>
      </c>
      <c r="M37" s="2">
        <v>4</v>
      </c>
      <c r="N37" s="2">
        <v>0</v>
      </c>
      <c r="O37" s="2">
        <v>3</v>
      </c>
      <c r="P37" s="2">
        <v>2</v>
      </c>
      <c r="Q37" s="2">
        <v>2</v>
      </c>
      <c r="R37" s="2">
        <v>3</v>
      </c>
      <c r="S37" s="2">
        <v>3</v>
      </c>
      <c r="T37" s="3" t="str">
        <f t="shared" si="0"/>
        <v>332230450030001</v>
      </c>
      <c r="U37" s="3">
        <v>60</v>
      </c>
      <c r="V37" s="3">
        <v>180</v>
      </c>
      <c r="W37" s="3">
        <v>240</v>
      </c>
      <c r="X37" s="3">
        <f t="shared" si="6"/>
        <v>25920000</v>
      </c>
      <c r="Y37" s="16">
        <f t="shared" si="7"/>
        <v>31104000</v>
      </c>
      <c r="Z37" s="18">
        <f t="shared" si="8"/>
        <v>35769600</v>
      </c>
      <c r="AA37" s="19">
        <f t="shared" si="3"/>
        <v>149040</v>
      </c>
      <c r="AB37" s="19">
        <f t="shared" si="4"/>
        <v>129600</v>
      </c>
      <c r="AC37" s="19"/>
    </row>
    <row r="38" spans="1:29" ht="18.75">
      <c r="A38" s="21">
        <v>37</v>
      </c>
      <c r="B38" s="1" t="s">
        <v>6</v>
      </c>
      <c r="C38" s="2" t="s">
        <v>76</v>
      </c>
      <c r="D38" s="2" t="s">
        <v>114</v>
      </c>
      <c r="E38" s="2">
        <v>1</v>
      </c>
      <c r="F38" s="2">
        <v>0</v>
      </c>
      <c r="G38" s="2">
        <v>0</v>
      </c>
      <c r="H38" s="2">
        <v>0</v>
      </c>
      <c r="I38" s="2">
        <v>1</v>
      </c>
      <c r="J38" s="2">
        <v>0</v>
      </c>
      <c r="K38" s="2">
        <v>0</v>
      </c>
      <c r="L38" s="2">
        <v>5</v>
      </c>
      <c r="M38" s="2">
        <v>4</v>
      </c>
      <c r="N38" s="2">
        <v>0</v>
      </c>
      <c r="O38" s="2">
        <v>4</v>
      </c>
      <c r="P38" s="2">
        <v>3</v>
      </c>
      <c r="Q38" s="2">
        <v>2</v>
      </c>
      <c r="R38" s="2">
        <v>4</v>
      </c>
      <c r="S38" s="2">
        <v>2</v>
      </c>
      <c r="T38" s="3" t="str">
        <f t="shared" si="0"/>
        <v>242340450010001</v>
      </c>
      <c r="U38" s="3">
        <v>122</v>
      </c>
      <c r="V38" s="3">
        <v>378</v>
      </c>
      <c r="W38" s="3">
        <v>500</v>
      </c>
      <c r="X38" s="3">
        <v>68889600</v>
      </c>
      <c r="Y38" s="16">
        <f t="shared" si="7"/>
        <v>82667520</v>
      </c>
      <c r="Z38" s="18">
        <f t="shared" si="8"/>
        <v>95067648</v>
      </c>
      <c r="AA38" s="19">
        <f t="shared" si="3"/>
        <v>190135.296</v>
      </c>
      <c r="AB38" s="19">
        <f t="shared" si="4"/>
        <v>165335.04000000001</v>
      </c>
      <c r="AC38" s="19"/>
    </row>
    <row r="39" spans="1:29" ht="18.75">
      <c r="A39" s="21">
        <v>38</v>
      </c>
      <c r="B39" s="1" t="s">
        <v>6</v>
      </c>
      <c r="C39" s="2" t="s">
        <v>76</v>
      </c>
      <c r="D39" s="2" t="s">
        <v>115</v>
      </c>
      <c r="E39" s="2">
        <v>1</v>
      </c>
      <c r="F39" s="2">
        <v>2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5</v>
      </c>
      <c r="M39" s="2">
        <v>4</v>
      </c>
      <c r="N39" s="2">
        <v>0</v>
      </c>
      <c r="O39" s="2">
        <v>2</v>
      </c>
      <c r="P39" s="2">
        <v>9</v>
      </c>
      <c r="Q39" s="2">
        <v>4</v>
      </c>
      <c r="R39" s="2">
        <v>2</v>
      </c>
      <c r="S39" s="2">
        <v>5</v>
      </c>
      <c r="T39" s="3" t="str">
        <f t="shared" si="0"/>
        <v>524920450010021</v>
      </c>
      <c r="U39" s="3">
        <v>5</v>
      </c>
      <c r="V39" s="3">
        <v>15</v>
      </c>
      <c r="W39" s="3">
        <v>20</v>
      </c>
      <c r="X39" s="3">
        <f>W39*141895</f>
        <v>2837900</v>
      </c>
      <c r="Y39" s="16">
        <f t="shared" si="7"/>
        <v>3405480</v>
      </c>
      <c r="Z39" s="18">
        <f t="shared" si="8"/>
        <v>3916302</v>
      </c>
      <c r="AA39" s="19">
        <f t="shared" si="3"/>
        <v>195815.1</v>
      </c>
      <c r="AB39" s="19">
        <f t="shared" si="4"/>
        <v>170274</v>
      </c>
      <c r="AC39" s="19"/>
    </row>
    <row r="40" spans="1:29" ht="18.75">
      <c r="A40" s="21">
        <v>39</v>
      </c>
      <c r="B40" s="1" t="s">
        <v>6</v>
      </c>
      <c r="C40" s="2" t="s">
        <v>76</v>
      </c>
      <c r="D40" s="2" t="s">
        <v>116</v>
      </c>
      <c r="E40" s="2">
        <v>1</v>
      </c>
      <c r="F40" s="2">
        <v>1</v>
      </c>
      <c r="G40" s="2">
        <v>0</v>
      </c>
      <c r="H40" s="2">
        <v>0</v>
      </c>
      <c r="I40" s="2">
        <v>1</v>
      </c>
      <c r="J40" s="2">
        <v>0</v>
      </c>
      <c r="K40" s="2">
        <v>0</v>
      </c>
      <c r="L40" s="2">
        <v>5</v>
      </c>
      <c r="M40" s="2">
        <v>4</v>
      </c>
      <c r="N40" s="2">
        <v>0</v>
      </c>
      <c r="O40" s="2">
        <v>4</v>
      </c>
      <c r="P40" s="2">
        <v>2</v>
      </c>
      <c r="Q40" s="2">
        <v>2</v>
      </c>
      <c r="R40" s="2">
        <v>4</v>
      </c>
      <c r="S40" s="2">
        <v>2</v>
      </c>
      <c r="T40" s="3" t="str">
        <f t="shared" si="0"/>
        <v>242240450010011</v>
      </c>
      <c r="U40" s="3">
        <v>25</v>
      </c>
      <c r="V40" s="3">
        <v>75</v>
      </c>
      <c r="W40" s="3">
        <v>100</v>
      </c>
      <c r="X40" s="3">
        <f>W40*141895</f>
        <v>14189500</v>
      </c>
      <c r="Y40" s="16">
        <f t="shared" si="7"/>
        <v>17027400</v>
      </c>
      <c r="Z40" s="18">
        <f t="shared" si="8"/>
        <v>19581510</v>
      </c>
      <c r="AA40" s="19">
        <f t="shared" si="3"/>
        <v>195815.1</v>
      </c>
      <c r="AB40" s="19">
        <f t="shared" si="4"/>
        <v>170274</v>
      </c>
      <c r="AC40" s="19"/>
    </row>
    <row r="41" spans="1:29" ht="18.75">
      <c r="A41" s="21">
        <v>40</v>
      </c>
      <c r="B41" s="1" t="s">
        <v>6</v>
      </c>
      <c r="C41" s="2" t="s">
        <v>76</v>
      </c>
      <c r="D41" s="2" t="s">
        <v>117</v>
      </c>
      <c r="E41" s="2">
        <v>1</v>
      </c>
      <c r="F41" s="2">
        <v>4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5</v>
      </c>
      <c r="M41" s="2">
        <v>4</v>
      </c>
      <c r="N41" s="2">
        <v>0</v>
      </c>
      <c r="O41" s="2">
        <v>2</v>
      </c>
      <c r="P41" s="2">
        <v>9</v>
      </c>
      <c r="Q41" s="2">
        <v>4</v>
      </c>
      <c r="R41" s="2">
        <v>2</v>
      </c>
      <c r="S41" s="2">
        <v>5</v>
      </c>
      <c r="T41" s="3" t="str">
        <f t="shared" si="0"/>
        <v>524920450010041</v>
      </c>
      <c r="U41" s="3">
        <v>13</v>
      </c>
      <c r="V41" s="3">
        <v>37</v>
      </c>
      <c r="W41" s="3">
        <v>50</v>
      </c>
      <c r="X41" s="3">
        <v>5832000</v>
      </c>
      <c r="Y41" s="16">
        <f t="shared" si="7"/>
        <v>6998400</v>
      </c>
      <c r="Z41" s="18">
        <f t="shared" si="8"/>
        <v>8048160</v>
      </c>
      <c r="AA41" s="19">
        <f t="shared" si="3"/>
        <v>160963.20000000001</v>
      </c>
      <c r="AB41" s="19">
        <f t="shared" si="4"/>
        <v>139968</v>
      </c>
      <c r="AC41" s="19"/>
    </row>
    <row r="42" spans="1:29" ht="18.75">
      <c r="A42" s="21">
        <v>41</v>
      </c>
      <c r="B42" s="1" t="s">
        <v>6</v>
      </c>
      <c r="C42" s="2" t="s">
        <v>76</v>
      </c>
      <c r="D42" s="2" t="s">
        <v>118</v>
      </c>
      <c r="E42" s="2">
        <v>1</v>
      </c>
      <c r="F42" s="2">
        <v>3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5</v>
      </c>
      <c r="M42" s="2">
        <v>4</v>
      </c>
      <c r="N42" s="2">
        <v>0</v>
      </c>
      <c r="O42" s="2">
        <v>2</v>
      </c>
      <c r="P42" s="2">
        <v>9</v>
      </c>
      <c r="Q42" s="2">
        <v>4</v>
      </c>
      <c r="R42" s="2">
        <v>2</v>
      </c>
      <c r="S42" s="2">
        <v>5</v>
      </c>
      <c r="T42" s="3" t="str">
        <f t="shared" si="0"/>
        <v>524920450010031</v>
      </c>
      <c r="U42" s="3">
        <v>13</v>
      </c>
      <c r="V42" s="3">
        <v>37</v>
      </c>
      <c r="W42" s="3">
        <v>50</v>
      </c>
      <c r="X42" s="3">
        <v>5947200</v>
      </c>
      <c r="Y42" s="16">
        <f t="shared" si="7"/>
        <v>7136640</v>
      </c>
      <c r="Z42" s="18">
        <f t="shared" si="8"/>
        <v>8207136</v>
      </c>
      <c r="AA42" s="19">
        <f t="shared" si="3"/>
        <v>164142.72</v>
      </c>
      <c r="AB42" s="19">
        <f t="shared" si="4"/>
        <v>142732.79999999999</v>
      </c>
      <c r="AC42" s="19"/>
    </row>
    <row r="43" spans="1:29" ht="18.75">
      <c r="A43" s="21">
        <v>42</v>
      </c>
      <c r="B43" s="1" t="s">
        <v>6</v>
      </c>
      <c r="C43" s="2" t="s">
        <v>76</v>
      </c>
      <c r="D43" s="2" t="s">
        <v>119</v>
      </c>
      <c r="E43" s="2">
        <v>1</v>
      </c>
      <c r="F43" s="2">
        <v>5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5</v>
      </c>
      <c r="M43" s="2">
        <v>4</v>
      </c>
      <c r="N43" s="2">
        <v>0</v>
      </c>
      <c r="O43" s="2">
        <v>2</v>
      </c>
      <c r="P43" s="2">
        <v>9</v>
      </c>
      <c r="Q43" s="2">
        <v>4</v>
      </c>
      <c r="R43" s="2">
        <v>2</v>
      </c>
      <c r="S43" s="2">
        <v>5</v>
      </c>
      <c r="T43" s="3" t="str">
        <f t="shared" si="0"/>
        <v>524920450010051</v>
      </c>
      <c r="U43" s="3">
        <v>26</v>
      </c>
      <c r="V43" s="3">
        <v>74</v>
      </c>
      <c r="W43" s="3">
        <v>100</v>
      </c>
      <c r="X43" s="3">
        <v>11174400</v>
      </c>
      <c r="Y43" s="16">
        <f t="shared" si="7"/>
        <v>13409280</v>
      </c>
      <c r="Z43" s="18">
        <f t="shared" si="8"/>
        <v>15420672</v>
      </c>
      <c r="AA43" s="19">
        <f t="shared" si="3"/>
        <v>154206.72</v>
      </c>
      <c r="AB43" s="19">
        <f t="shared" si="4"/>
        <v>134092.79999999999</v>
      </c>
      <c r="AC43" s="19"/>
    </row>
    <row r="44" spans="1:29" ht="18.75">
      <c r="A44" s="21">
        <v>43</v>
      </c>
      <c r="B44" s="1" t="s">
        <v>6</v>
      </c>
      <c r="C44" s="2" t="s">
        <v>76</v>
      </c>
      <c r="D44" s="2" t="s">
        <v>120</v>
      </c>
      <c r="E44" s="2">
        <v>1</v>
      </c>
      <c r="F44" s="2">
        <v>1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5</v>
      </c>
      <c r="M44" s="2">
        <v>4</v>
      </c>
      <c r="N44" s="2">
        <v>0</v>
      </c>
      <c r="O44" s="2">
        <v>4</v>
      </c>
      <c r="P44" s="2">
        <v>1</v>
      </c>
      <c r="Q44" s="2">
        <v>3</v>
      </c>
      <c r="R44" s="2">
        <v>4</v>
      </c>
      <c r="S44" s="2">
        <v>2</v>
      </c>
      <c r="T44" s="3" t="str">
        <f t="shared" si="0"/>
        <v>243140450010011</v>
      </c>
      <c r="U44" s="3">
        <v>25</v>
      </c>
      <c r="V44" s="3">
        <v>55</v>
      </c>
      <c r="W44" s="3">
        <v>80</v>
      </c>
      <c r="X44" s="3">
        <v>11351600</v>
      </c>
      <c r="Y44" s="16">
        <f t="shared" si="7"/>
        <v>13621920</v>
      </c>
      <c r="Z44" s="18">
        <f t="shared" si="8"/>
        <v>15665208</v>
      </c>
      <c r="AA44" s="19">
        <f t="shared" si="3"/>
        <v>195815.1</v>
      </c>
      <c r="AB44" s="19">
        <f t="shared" si="4"/>
        <v>170274</v>
      </c>
      <c r="AC44" s="19"/>
    </row>
    <row r="45" spans="1:29" ht="18.75">
      <c r="A45" s="21">
        <v>44</v>
      </c>
      <c r="B45" s="1" t="s">
        <v>6</v>
      </c>
      <c r="C45" s="2" t="s">
        <v>76</v>
      </c>
      <c r="D45" s="2" t="s">
        <v>121</v>
      </c>
      <c r="E45" s="2">
        <v>1</v>
      </c>
      <c r="F45" s="2">
        <v>3</v>
      </c>
      <c r="G45" s="2">
        <v>0</v>
      </c>
      <c r="H45" s="2">
        <v>0</v>
      </c>
      <c r="I45" s="2">
        <v>1</v>
      </c>
      <c r="J45" s="2">
        <v>0</v>
      </c>
      <c r="K45" s="2">
        <v>0</v>
      </c>
      <c r="L45" s="2">
        <v>5</v>
      </c>
      <c r="M45" s="2">
        <v>4</v>
      </c>
      <c r="N45" s="2">
        <v>0</v>
      </c>
      <c r="O45" s="2">
        <v>4</v>
      </c>
      <c r="P45" s="2">
        <v>1</v>
      </c>
      <c r="Q45" s="2">
        <v>3</v>
      </c>
      <c r="R45" s="2">
        <v>4</v>
      </c>
      <c r="S45" s="2">
        <v>2</v>
      </c>
      <c r="T45" s="3" t="str">
        <f t="shared" si="0"/>
        <v>243140450010031</v>
      </c>
      <c r="U45" s="3">
        <v>15</v>
      </c>
      <c r="V45" s="3">
        <v>35</v>
      </c>
      <c r="W45" s="3">
        <v>50</v>
      </c>
      <c r="X45" s="3">
        <v>7094750</v>
      </c>
      <c r="Y45" s="16">
        <f t="shared" si="7"/>
        <v>8513700</v>
      </c>
      <c r="Z45" s="18">
        <f t="shared" si="8"/>
        <v>9790755</v>
      </c>
      <c r="AA45" s="19">
        <f t="shared" si="3"/>
        <v>195815.1</v>
      </c>
      <c r="AB45" s="19">
        <f t="shared" si="4"/>
        <v>170274</v>
      </c>
      <c r="AC45" s="19"/>
    </row>
    <row r="46" spans="1:29" ht="18.75">
      <c r="A46" s="21">
        <v>45</v>
      </c>
      <c r="B46" s="1" t="s">
        <v>6</v>
      </c>
      <c r="C46" s="2" t="s">
        <v>76</v>
      </c>
      <c r="D46" s="2" t="s">
        <v>122</v>
      </c>
      <c r="E46" s="2">
        <v>1</v>
      </c>
      <c r="F46" s="2">
        <v>0</v>
      </c>
      <c r="G46" s="2">
        <v>0</v>
      </c>
      <c r="H46" s="2">
        <v>0</v>
      </c>
      <c r="I46" s="2">
        <v>1</v>
      </c>
      <c r="J46" s="2">
        <v>0</v>
      </c>
      <c r="K46" s="2">
        <v>0</v>
      </c>
      <c r="L46" s="2">
        <v>5</v>
      </c>
      <c r="M46" s="2">
        <v>4</v>
      </c>
      <c r="N46" s="2">
        <v>0</v>
      </c>
      <c r="O46" s="2">
        <v>4</v>
      </c>
      <c r="P46" s="2">
        <v>4</v>
      </c>
      <c r="Q46" s="2">
        <v>2</v>
      </c>
      <c r="R46" s="2">
        <v>4</v>
      </c>
      <c r="S46" s="2">
        <v>2</v>
      </c>
      <c r="T46" s="3" t="str">
        <f t="shared" si="0"/>
        <v>242440450010001</v>
      </c>
      <c r="U46" s="3">
        <v>71</v>
      </c>
      <c r="V46" s="3">
        <v>59</v>
      </c>
      <c r="W46" s="3">
        <v>130</v>
      </c>
      <c r="X46" s="3">
        <v>18446400</v>
      </c>
      <c r="Y46" s="16">
        <f t="shared" si="7"/>
        <v>22135680</v>
      </c>
      <c r="Z46" s="18">
        <f t="shared" si="8"/>
        <v>25456032</v>
      </c>
      <c r="AA46" s="19">
        <f t="shared" si="3"/>
        <v>195815.63076923077</v>
      </c>
      <c r="AB46" s="19">
        <f t="shared" si="4"/>
        <v>170274.46153846153</v>
      </c>
      <c r="AC46" s="19"/>
    </row>
    <row r="47" spans="1:29" ht="18.75">
      <c r="A47" s="21">
        <v>46</v>
      </c>
      <c r="B47" s="1" t="s">
        <v>6</v>
      </c>
      <c r="C47" s="2" t="s">
        <v>76</v>
      </c>
      <c r="D47" s="2" t="s">
        <v>124</v>
      </c>
      <c r="E47" s="2">
        <v>1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2">
        <v>0</v>
      </c>
      <c r="L47" s="2">
        <v>5</v>
      </c>
      <c r="M47" s="2">
        <v>4</v>
      </c>
      <c r="N47" s="2">
        <v>0</v>
      </c>
      <c r="O47" s="2">
        <v>4</v>
      </c>
      <c r="P47" s="2">
        <v>1</v>
      </c>
      <c r="Q47" s="2">
        <v>1</v>
      </c>
      <c r="R47" s="2">
        <v>2</v>
      </c>
      <c r="S47" s="2">
        <v>1</v>
      </c>
      <c r="T47" s="3" t="str">
        <f t="shared" si="0"/>
        <v>121140450010001</v>
      </c>
      <c r="U47" s="3">
        <v>52</v>
      </c>
      <c r="V47" s="3">
        <v>113</v>
      </c>
      <c r="W47" s="3">
        <v>185</v>
      </c>
      <c r="X47" s="3">
        <v>27187200</v>
      </c>
      <c r="Y47" s="16">
        <f t="shared" si="7"/>
        <v>32624640</v>
      </c>
      <c r="Z47" s="18">
        <f t="shared" si="8"/>
        <v>37518336</v>
      </c>
      <c r="AA47" s="19">
        <f t="shared" si="3"/>
        <v>202801.81621621622</v>
      </c>
      <c r="AB47" s="19">
        <f t="shared" si="4"/>
        <v>176349.40540540541</v>
      </c>
      <c r="AC47" s="19"/>
    </row>
    <row r="48" spans="1:29" ht="18.75">
      <c r="A48" s="21">
        <v>47</v>
      </c>
      <c r="B48" s="1" t="s">
        <v>6</v>
      </c>
      <c r="C48" s="2" t="s">
        <v>76</v>
      </c>
      <c r="D48" s="2" t="s">
        <v>125</v>
      </c>
      <c r="E48" s="2">
        <v>1</v>
      </c>
      <c r="F48" s="2">
        <v>1</v>
      </c>
      <c r="G48" s="2">
        <v>0</v>
      </c>
      <c r="H48" s="2">
        <v>0</v>
      </c>
      <c r="I48" s="2">
        <v>1</v>
      </c>
      <c r="J48" s="2">
        <v>0</v>
      </c>
      <c r="K48" s="2">
        <v>0</v>
      </c>
      <c r="L48" s="2">
        <v>5</v>
      </c>
      <c r="M48" s="2">
        <v>4</v>
      </c>
      <c r="N48" s="2">
        <v>0</v>
      </c>
      <c r="O48" s="2">
        <v>4</v>
      </c>
      <c r="P48" s="2">
        <v>1</v>
      </c>
      <c r="Q48" s="2">
        <v>1</v>
      </c>
      <c r="R48" s="2">
        <v>2</v>
      </c>
      <c r="S48" s="2">
        <v>1</v>
      </c>
      <c r="T48" s="3" t="str">
        <f t="shared" si="0"/>
        <v>121140450010011</v>
      </c>
      <c r="U48" s="3">
        <v>35</v>
      </c>
      <c r="V48" s="3">
        <v>53</v>
      </c>
      <c r="W48" s="3">
        <v>88</v>
      </c>
      <c r="X48" s="3">
        <v>12932304</v>
      </c>
      <c r="Y48" s="16">
        <f t="shared" si="7"/>
        <v>15518764.800000001</v>
      </c>
      <c r="Z48" s="18">
        <f t="shared" si="8"/>
        <v>17846579.52</v>
      </c>
      <c r="AA48" s="19">
        <f t="shared" si="3"/>
        <v>202802.04</v>
      </c>
      <c r="AB48" s="19">
        <f t="shared" si="4"/>
        <v>176349.6</v>
      </c>
      <c r="AC48" s="19"/>
    </row>
    <row r="49" spans="1:29" ht="18.75">
      <c r="A49" s="21">
        <v>48</v>
      </c>
      <c r="B49" s="1" t="s">
        <v>6</v>
      </c>
      <c r="C49" s="2" t="s">
        <v>76</v>
      </c>
      <c r="D49" s="2" t="s">
        <v>126</v>
      </c>
      <c r="E49" s="2">
        <v>1</v>
      </c>
      <c r="F49" s="2">
        <v>6</v>
      </c>
      <c r="G49" s="2">
        <v>1</v>
      </c>
      <c r="H49" s="2">
        <v>0</v>
      </c>
      <c r="I49" s="2">
        <v>1</v>
      </c>
      <c r="J49" s="2">
        <v>0</v>
      </c>
      <c r="K49" s="2">
        <v>0</v>
      </c>
      <c r="L49" s="2">
        <v>5</v>
      </c>
      <c r="M49" s="2">
        <v>4</v>
      </c>
      <c r="N49" s="2">
        <v>0</v>
      </c>
      <c r="O49" s="2">
        <v>2</v>
      </c>
      <c r="P49" s="2">
        <v>1</v>
      </c>
      <c r="Q49" s="2">
        <v>1</v>
      </c>
      <c r="R49" s="2">
        <v>3</v>
      </c>
      <c r="S49" s="2">
        <v>4</v>
      </c>
      <c r="T49" s="3" t="str">
        <f t="shared" si="0"/>
        <v>431120450010161</v>
      </c>
      <c r="U49" s="3">
        <v>12</v>
      </c>
      <c r="V49" s="3">
        <v>18</v>
      </c>
      <c r="W49" s="3">
        <v>30</v>
      </c>
      <c r="X49" s="3">
        <v>4408740</v>
      </c>
      <c r="Y49" s="16">
        <f t="shared" si="7"/>
        <v>5290488</v>
      </c>
      <c r="Z49" s="18">
        <f t="shared" si="8"/>
        <v>6084061.2000000002</v>
      </c>
      <c r="AA49" s="19">
        <f t="shared" si="3"/>
        <v>202802.04</v>
      </c>
      <c r="AB49" s="19">
        <f t="shared" si="4"/>
        <v>176349.6</v>
      </c>
      <c r="AC49" s="19"/>
    </row>
    <row r="50" spans="1:29" ht="18.75">
      <c r="A50" s="21">
        <v>49</v>
      </c>
      <c r="B50" s="1" t="s">
        <v>6</v>
      </c>
      <c r="C50" s="2" t="s">
        <v>76</v>
      </c>
      <c r="D50" s="2" t="s">
        <v>127</v>
      </c>
      <c r="E50" s="2">
        <v>1</v>
      </c>
      <c r="F50" s="2">
        <v>0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2">
        <v>5</v>
      </c>
      <c r="M50" s="2">
        <v>4</v>
      </c>
      <c r="N50" s="2">
        <v>0</v>
      </c>
      <c r="O50" s="2">
        <v>4</v>
      </c>
      <c r="P50" s="2">
        <v>2</v>
      </c>
      <c r="Q50" s="2">
        <v>2</v>
      </c>
      <c r="R50" s="2">
        <v>4</v>
      </c>
      <c r="S50" s="2">
        <v>2</v>
      </c>
      <c r="T50" s="3" t="str">
        <f t="shared" si="0"/>
        <v>242240450010001</v>
      </c>
      <c r="U50" s="3">
        <v>78</v>
      </c>
      <c r="V50" s="3">
        <v>234</v>
      </c>
      <c r="W50" s="3">
        <v>352</v>
      </c>
      <c r="X50" s="3">
        <f t="shared" ref="X50:X58" si="9">W50*146958</f>
        <v>51729216</v>
      </c>
      <c r="Y50" s="16">
        <f t="shared" si="7"/>
        <v>62075059.200000003</v>
      </c>
      <c r="Z50" s="18">
        <f t="shared" si="8"/>
        <v>71386318.079999998</v>
      </c>
      <c r="AA50" s="19">
        <f t="shared" si="3"/>
        <v>202802.04</v>
      </c>
      <c r="AB50" s="19">
        <f t="shared" si="4"/>
        <v>176349.6</v>
      </c>
      <c r="AC50" s="19"/>
    </row>
    <row r="51" spans="1:29" ht="18.75">
      <c r="A51" s="21">
        <v>50</v>
      </c>
      <c r="B51" s="1" t="s">
        <v>6</v>
      </c>
      <c r="C51" s="2" t="s">
        <v>76</v>
      </c>
      <c r="D51" s="2" t="s">
        <v>128</v>
      </c>
      <c r="E51" s="2">
        <v>1</v>
      </c>
      <c r="F51" s="2">
        <v>0</v>
      </c>
      <c r="G51" s="2">
        <v>0</v>
      </c>
      <c r="H51" s="2">
        <v>0</v>
      </c>
      <c r="I51" s="2">
        <v>1</v>
      </c>
      <c r="J51" s="2">
        <v>0</v>
      </c>
      <c r="K51" s="2">
        <v>0</v>
      </c>
      <c r="L51" s="2">
        <v>5</v>
      </c>
      <c r="M51" s="2">
        <v>4</v>
      </c>
      <c r="N51" s="2">
        <v>0</v>
      </c>
      <c r="O51" s="2">
        <v>3</v>
      </c>
      <c r="P51" s="2">
        <v>1</v>
      </c>
      <c r="Q51" s="2">
        <v>1</v>
      </c>
      <c r="R51" s="2">
        <v>3</v>
      </c>
      <c r="S51" s="2">
        <v>3</v>
      </c>
      <c r="T51" s="3" t="str">
        <f t="shared" si="0"/>
        <v>331130450010001</v>
      </c>
      <c r="U51" s="3">
        <v>14</v>
      </c>
      <c r="V51" s="3">
        <v>40</v>
      </c>
      <c r="W51" s="3">
        <v>54</v>
      </c>
      <c r="X51" s="3">
        <f t="shared" si="9"/>
        <v>7935732</v>
      </c>
      <c r="Y51" s="16">
        <f t="shared" si="7"/>
        <v>9522878.4000000004</v>
      </c>
      <c r="Z51" s="18">
        <f t="shared" si="8"/>
        <v>10951310.16</v>
      </c>
      <c r="AA51" s="19">
        <f t="shared" si="3"/>
        <v>202802.04</v>
      </c>
      <c r="AB51" s="19">
        <f t="shared" si="4"/>
        <v>176349.6</v>
      </c>
      <c r="AC51" s="19"/>
    </row>
    <row r="52" spans="1:29" ht="18.75">
      <c r="A52" s="21">
        <v>51</v>
      </c>
      <c r="B52" s="1" t="s">
        <v>6</v>
      </c>
      <c r="C52" s="2" t="s">
        <v>76</v>
      </c>
      <c r="D52" s="2" t="s">
        <v>129</v>
      </c>
      <c r="E52" s="2">
        <v>1</v>
      </c>
      <c r="F52" s="2">
        <v>2</v>
      </c>
      <c r="G52" s="2">
        <v>0</v>
      </c>
      <c r="H52" s="2">
        <v>0</v>
      </c>
      <c r="I52" s="2">
        <v>1</v>
      </c>
      <c r="J52" s="2">
        <v>0</v>
      </c>
      <c r="K52" s="2">
        <v>0</v>
      </c>
      <c r="L52" s="2">
        <v>5</v>
      </c>
      <c r="M52" s="2">
        <v>4</v>
      </c>
      <c r="N52" s="2">
        <v>0</v>
      </c>
      <c r="O52" s="2">
        <v>3</v>
      </c>
      <c r="P52" s="2">
        <v>1</v>
      </c>
      <c r="Q52" s="2">
        <v>1</v>
      </c>
      <c r="R52" s="2">
        <v>3</v>
      </c>
      <c r="S52" s="2">
        <v>3</v>
      </c>
      <c r="T52" s="3" t="str">
        <f t="shared" si="0"/>
        <v>331130450010021</v>
      </c>
      <c r="U52" s="3">
        <v>15</v>
      </c>
      <c r="V52" s="3">
        <v>40</v>
      </c>
      <c r="W52" s="3">
        <v>55</v>
      </c>
      <c r="X52" s="3">
        <f t="shared" si="9"/>
        <v>8082690</v>
      </c>
      <c r="Y52" s="16">
        <f t="shared" si="7"/>
        <v>9699228</v>
      </c>
      <c r="Z52" s="18">
        <f t="shared" si="8"/>
        <v>11154112.199999999</v>
      </c>
      <c r="AA52" s="19">
        <f t="shared" si="3"/>
        <v>202802.03999999998</v>
      </c>
      <c r="AB52" s="19">
        <f t="shared" si="4"/>
        <v>176349.6</v>
      </c>
      <c r="AC52" s="19"/>
    </row>
    <row r="53" spans="1:29" ht="18.75">
      <c r="A53" s="21">
        <v>52</v>
      </c>
      <c r="B53" s="1" t="s">
        <v>6</v>
      </c>
      <c r="C53" s="2" t="s">
        <v>76</v>
      </c>
      <c r="D53" s="2" t="s">
        <v>228</v>
      </c>
      <c r="E53" s="2">
        <v>1</v>
      </c>
      <c r="F53" s="2">
        <v>0</v>
      </c>
      <c r="G53" s="2">
        <v>0</v>
      </c>
      <c r="H53" s="2">
        <v>0</v>
      </c>
      <c r="I53" s="2">
        <v>2</v>
      </c>
      <c r="J53" s="2">
        <v>0</v>
      </c>
      <c r="K53" s="2">
        <v>0</v>
      </c>
      <c r="L53" s="2">
        <v>5</v>
      </c>
      <c r="M53" s="2">
        <v>4</v>
      </c>
      <c r="N53" s="2">
        <v>0</v>
      </c>
      <c r="O53" s="2">
        <v>3</v>
      </c>
      <c r="P53" s="2">
        <v>1</v>
      </c>
      <c r="Q53" s="2">
        <v>3</v>
      </c>
      <c r="R53" s="2">
        <v>3</v>
      </c>
      <c r="S53" s="2">
        <v>3</v>
      </c>
      <c r="T53" s="3" t="str">
        <f t="shared" si="0"/>
        <v>333130450020001</v>
      </c>
      <c r="U53" s="3">
        <v>20</v>
      </c>
      <c r="V53" s="3">
        <v>60</v>
      </c>
      <c r="W53" s="3">
        <v>80</v>
      </c>
      <c r="X53" s="3">
        <f t="shared" si="9"/>
        <v>11756640</v>
      </c>
      <c r="Y53" s="16">
        <f t="shared" si="7"/>
        <v>14107968</v>
      </c>
      <c r="Z53" s="18">
        <f t="shared" si="8"/>
        <v>16224163.199999999</v>
      </c>
      <c r="AA53" s="19">
        <f t="shared" si="3"/>
        <v>202802.03999999998</v>
      </c>
      <c r="AB53" s="19">
        <f t="shared" si="4"/>
        <v>176349.6</v>
      </c>
      <c r="AC53" s="19"/>
    </row>
    <row r="54" spans="1:29" ht="18.75">
      <c r="A54" s="21">
        <v>53</v>
      </c>
      <c r="B54" s="1" t="s">
        <v>6</v>
      </c>
      <c r="C54" s="2" t="s">
        <v>76</v>
      </c>
      <c r="D54" s="2" t="s">
        <v>229</v>
      </c>
      <c r="E54" s="2">
        <v>1</v>
      </c>
      <c r="F54" s="2">
        <v>1</v>
      </c>
      <c r="G54" s="2">
        <v>0</v>
      </c>
      <c r="H54" s="2">
        <v>0</v>
      </c>
      <c r="I54" s="2">
        <v>3</v>
      </c>
      <c r="J54" s="2">
        <v>0</v>
      </c>
      <c r="K54" s="2">
        <v>0</v>
      </c>
      <c r="L54" s="2">
        <v>5</v>
      </c>
      <c r="M54" s="2">
        <v>4</v>
      </c>
      <c r="N54" s="2">
        <v>0</v>
      </c>
      <c r="O54" s="2">
        <v>3</v>
      </c>
      <c r="P54" s="2">
        <v>4</v>
      </c>
      <c r="Q54" s="2">
        <v>2</v>
      </c>
      <c r="R54" s="2">
        <v>3</v>
      </c>
      <c r="S54" s="2">
        <v>3</v>
      </c>
      <c r="T54" s="3" t="str">
        <f t="shared" si="0"/>
        <v>332430450030011</v>
      </c>
      <c r="U54" s="3">
        <v>22</v>
      </c>
      <c r="V54" s="3">
        <v>18</v>
      </c>
      <c r="W54" s="3">
        <v>40</v>
      </c>
      <c r="X54" s="3">
        <f t="shared" si="9"/>
        <v>5878320</v>
      </c>
      <c r="Y54" s="16">
        <f t="shared" si="7"/>
        <v>7053984</v>
      </c>
      <c r="Z54" s="18">
        <f t="shared" si="8"/>
        <v>8112081.5999999996</v>
      </c>
      <c r="AA54" s="19">
        <f t="shared" si="3"/>
        <v>202802.03999999998</v>
      </c>
      <c r="AB54" s="19">
        <f t="shared" si="4"/>
        <v>176349.6</v>
      </c>
      <c r="AC54" s="19"/>
    </row>
    <row r="55" spans="1:29" ht="18.75">
      <c r="A55" s="21">
        <v>54</v>
      </c>
      <c r="B55" s="1" t="s">
        <v>6</v>
      </c>
      <c r="C55" s="2" t="s">
        <v>76</v>
      </c>
      <c r="D55" s="2" t="s">
        <v>230</v>
      </c>
      <c r="E55" s="2">
        <v>1</v>
      </c>
      <c r="F55" s="2">
        <v>7</v>
      </c>
      <c r="G55" s="2">
        <v>1</v>
      </c>
      <c r="H55" s="2">
        <v>0</v>
      </c>
      <c r="I55" s="2">
        <v>1</v>
      </c>
      <c r="J55" s="2">
        <v>0</v>
      </c>
      <c r="K55" s="2">
        <v>0</v>
      </c>
      <c r="L55" s="2">
        <v>5</v>
      </c>
      <c r="M55" s="2">
        <v>4</v>
      </c>
      <c r="N55" s="2">
        <v>0</v>
      </c>
      <c r="O55" s="2">
        <v>2</v>
      </c>
      <c r="P55" s="2">
        <v>1</v>
      </c>
      <c r="Q55" s="2">
        <v>1</v>
      </c>
      <c r="R55" s="2">
        <v>3</v>
      </c>
      <c r="S55" s="2">
        <v>4</v>
      </c>
      <c r="T55" s="3" t="str">
        <f t="shared" si="0"/>
        <v>431120450010171</v>
      </c>
      <c r="U55" s="3">
        <v>50</v>
      </c>
      <c r="V55" s="3">
        <v>70</v>
      </c>
      <c r="W55" s="3">
        <v>120</v>
      </c>
      <c r="X55" s="3">
        <f t="shared" si="9"/>
        <v>17634960</v>
      </c>
      <c r="Y55" s="16">
        <f t="shared" si="7"/>
        <v>21161952</v>
      </c>
      <c r="Z55" s="18">
        <f t="shared" si="8"/>
        <v>24336244.800000001</v>
      </c>
      <c r="AA55" s="19">
        <f t="shared" si="3"/>
        <v>202802.04</v>
      </c>
      <c r="AB55" s="19">
        <f t="shared" si="4"/>
        <v>176349.6</v>
      </c>
      <c r="AC55" s="19"/>
    </row>
    <row r="56" spans="1:29" ht="18.75" customHeight="1">
      <c r="A56" s="21">
        <v>55</v>
      </c>
      <c r="B56" s="7" t="s">
        <v>6</v>
      </c>
      <c r="C56" s="8" t="s">
        <v>76</v>
      </c>
      <c r="D56" s="8" t="s">
        <v>236</v>
      </c>
      <c r="E56" s="2">
        <v>1</v>
      </c>
      <c r="F56" s="2">
        <v>0</v>
      </c>
      <c r="G56" s="2">
        <v>0</v>
      </c>
      <c r="H56" s="2">
        <v>0</v>
      </c>
      <c r="I56" s="2">
        <v>3</v>
      </c>
      <c r="J56" s="2">
        <v>0</v>
      </c>
      <c r="K56" s="2">
        <v>0</v>
      </c>
      <c r="L56" s="2">
        <v>5</v>
      </c>
      <c r="M56" s="8">
        <v>4</v>
      </c>
      <c r="N56" s="2">
        <v>0</v>
      </c>
      <c r="O56" s="2">
        <v>3</v>
      </c>
      <c r="P56" s="2">
        <v>1</v>
      </c>
      <c r="Q56" s="2">
        <v>3</v>
      </c>
      <c r="R56" s="2">
        <v>3</v>
      </c>
      <c r="S56" s="2">
        <v>3</v>
      </c>
      <c r="T56" s="9" t="str">
        <f t="shared" si="0"/>
        <v>333130450030001</v>
      </c>
      <c r="U56" s="9">
        <v>13</v>
      </c>
      <c r="V56" s="9">
        <v>75</v>
      </c>
      <c r="W56" s="9">
        <v>88</v>
      </c>
      <c r="X56" s="3">
        <f t="shared" si="9"/>
        <v>12932304</v>
      </c>
      <c r="Y56" s="16">
        <f t="shared" si="7"/>
        <v>15518764.800000001</v>
      </c>
      <c r="Z56" s="18">
        <f t="shared" si="8"/>
        <v>17846579.52</v>
      </c>
      <c r="AA56" s="19">
        <f t="shared" si="3"/>
        <v>202802.04</v>
      </c>
      <c r="AB56" s="19">
        <f t="shared" si="4"/>
        <v>176349.6</v>
      </c>
      <c r="AC56" s="19"/>
    </row>
    <row r="57" spans="1:29" ht="18.75">
      <c r="A57" s="21">
        <v>56</v>
      </c>
      <c r="B57" s="1" t="s">
        <v>6</v>
      </c>
      <c r="C57" s="2" t="s">
        <v>76</v>
      </c>
      <c r="D57" s="2" t="s">
        <v>237</v>
      </c>
      <c r="E57" s="2">
        <v>1</v>
      </c>
      <c r="F57" s="2">
        <v>1</v>
      </c>
      <c r="G57" s="2">
        <v>0</v>
      </c>
      <c r="H57" s="2">
        <v>0</v>
      </c>
      <c r="I57" s="2">
        <v>1</v>
      </c>
      <c r="J57" s="2">
        <v>0</v>
      </c>
      <c r="K57" s="2">
        <v>0</v>
      </c>
      <c r="L57" s="2">
        <v>5</v>
      </c>
      <c r="M57" s="2">
        <v>4</v>
      </c>
      <c r="N57" s="2">
        <v>0</v>
      </c>
      <c r="O57" s="2">
        <v>3</v>
      </c>
      <c r="P57" s="2">
        <v>1</v>
      </c>
      <c r="Q57" s="2">
        <v>2</v>
      </c>
      <c r="R57" s="2">
        <v>3</v>
      </c>
      <c r="S57" s="2">
        <v>3</v>
      </c>
      <c r="T57" s="3" t="str">
        <f t="shared" si="0"/>
        <v>332130450010011</v>
      </c>
      <c r="U57" s="3">
        <v>30</v>
      </c>
      <c r="V57" s="3">
        <v>50</v>
      </c>
      <c r="W57" s="3">
        <v>80</v>
      </c>
      <c r="X57" s="3">
        <f t="shared" si="9"/>
        <v>11756640</v>
      </c>
      <c r="Y57" s="16">
        <f t="shared" si="7"/>
        <v>14107968</v>
      </c>
      <c r="Z57" s="18">
        <f t="shared" si="8"/>
        <v>16224163.199999999</v>
      </c>
      <c r="AA57" s="19">
        <f t="shared" si="3"/>
        <v>202802.03999999998</v>
      </c>
      <c r="AB57" s="19">
        <f t="shared" si="4"/>
        <v>176349.6</v>
      </c>
      <c r="AC57" s="19"/>
    </row>
    <row r="58" spans="1:29" ht="18.75">
      <c r="A58" s="21">
        <v>57</v>
      </c>
      <c r="B58" s="1" t="s">
        <v>6</v>
      </c>
      <c r="C58" s="2" t="s">
        <v>76</v>
      </c>
      <c r="D58" s="2" t="s">
        <v>238</v>
      </c>
      <c r="E58" s="2">
        <v>1</v>
      </c>
      <c r="F58" s="2">
        <v>0</v>
      </c>
      <c r="G58" s="2">
        <v>0</v>
      </c>
      <c r="H58" s="2">
        <v>0</v>
      </c>
      <c r="I58" s="2">
        <v>4</v>
      </c>
      <c r="J58" s="2">
        <v>0</v>
      </c>
      <c r="K58" s="2">
        <v>0</v>
      </c>
      <c r="L58" s="2">
        <v>5</v>
      </c>
      <c r="M58" s="2">
        <v>4</v>
      </c>
      <c r="N58" s="2">
        <v>0</v>
      </c>
      <c r="O58" s="2">
        <v>3</v>
      </c>
      <c r="P58" s="2">
        <v>2</v>
      </c>
      <c r="Q58" s="2">
        <v>2</v>
      </c>
      <c r="R58" s="2">
        <v>3</v>
      </c>
      <c r="S58" s="2">
        <v>3</v>
      </c>
      <c r="T58" s="3" t="str">
        <f t="shared" si="0"/>
        <v>332230450040001</v>
      </c>
      <c r="U58" s="3">
        <v>73</v>
      </c>
      <c r="V58" s="3">
        <v>6</v>
      </c>
      <c r="W58" s="3">
        <v>79</v>
      </c>
      <c r="X58" s="3">
        <f t="shared" si="9"/>
        <v>11609682</v>
      </c>
      <c r="Y58" s="16">
        <f t="shared" si="7"/>
        <v>13931618.4</v>
      </c>
      <c r="Z58" s="18">
        <f t="shared" si="8"/>
        <v>16021361.16</v>
      </c>
      <c r="AA58" s="19">
        <f t="shared" si="3"/>
        <v>202802.04</v>
      </c>
      <c r="AB58" s="19">
        <f t="shared" si="4"/>
        <v>176349.6</v>
      </c>
      <c r="AC58" s="19"/>
    </row>
    <row r="59" spans="1:29" ht="18.75">
      <c r="A59" s="21">
        <v>58</v>
      </c>
      <c r="B59" s="1" t="s">
        <v>6</v>
      </c>
      <c r="C59" s="2" t="s">
        <v>76</v>
      </c>
      <c r="D59" s="2" t="s">
        <v>248</v>
      </c>
      <c r="E59" s="2">
        <v>1</v>
      </c>
      <c r="F59" s="2">
        <v>1</v>
      </c>
      <c r="G59" s="2">
        <v>0</v>
      </c>
      <c r="H59" s="2">
        <v>0</v>
      </c>
      <c r="I59" s="2">
        <v>1</v>
      </c>
      <c r="J59" s="2">
        <v>0</v>
      </c>
      <c r="K59" s="2">
        <v>0</v>
      </c>
      <c r="L59" s="2">
        <v>5</v>
      </c>
      <c r="M59" s="2">
        <v>4</v>
      </c>
      <c r="N59" s="2">
        <v>0</v>
      </c>
      <c r="O59" s="2">
        <v>3</v>
      </c>
      <c r="P59" s="2">
        <v>2</v>
      </c>
      <c r="Q59" s="2">
        <v>2</v>
      </c>
      <c r="R59" s="2">
        <v>3</v>
      </c>
      <c r="S59" s="2">
        <v>3</v>
      </c>
      <c r="T59" s="3" t="str">
        <f t="shared" si="0"/>
        <v>332230450010011</v>
      </c>
      <c r="U59" s="3">
        <v>4</v>
      </c>
      <c r="V59" s="3">
        <v>12</v>
      </c>
      <c r="W59" s="3">
        <v>16</v>
      </c>
      <c r="X59" s="3">
        <v>2116800</v>
      </c>
      <c r="Y59" s="16">
        <f t="shared" si="7"/>
        <v>2540160</v>
      </c>
      <c r="Z59" s="18">
        <f t="shared" si="8"/>
        <v>2921184</v>
      </c>
      <c r="AA59" s="19">
        <f t="shared" si="3"/>
        <v>182574</v>
      </c>
      <c r="AB59" s="19">
        <f t="shared" si="4"/>
        <v>158760</v>
      </c>
      <c r="AC59" s="19"/>
    </row>
    <row r="60" spans="1:29" ht="18.75">
      <c r="A60" s="21">
        <v>59</v>
      </c>
      <c r="B60" s="1" t="s">
        <v>6</v>
      </c>
      <c r="C60" s="2" t="s">
        <v>76</v>
      </c>
      <c r="D60" s="2" t="s">
        <v>249</v>
      </c>
      <c r="E60" s="2">
        <v>1</v>
      </c>
      <c r="F60" s="2">
        <v>1</v>
      </c>
      <c r="G60" s="2">
        <v>0</v>
      </c>
      <c r="H60" s="2">
        <v>0</v>
      </c>
      <c r="I60" s="2">
        <v>9</v>
      </c>
      <c r="J60" s="2">
        <v>0</v>
      </c>
      <c r="K60" s="2">
        <v>0</v>
      </c>
      <c r="L60" s="2">
        <v>5</v>
      </c>
      <c r="M60" s="2">
        <v>4</v>
      </c>
      <c r="N60" s="2">
        <v>0</v>
      </c>
      <c r="O60" s="2">
        <v>3</v>
      </c>
      <c r="P60" s="2">
        <v>2</v>
      </c>
      <c r="Q60" s="2">
        <v>2</v>
      </c>
      <c r="R60" s="2">
        <v>3</v>
      </c>
      <c r="S60" s="2">
        <v>3</v>
      </c>
      <c r="T60" s="3" t="str">
        <f t="shared" si="0"/>
        <v>332230450090011</v>
      </c>
      <c r="U60" s="3">
        <v>27</v>
      </c>
      <c r="V60" s="3">
        <v>39</v>
      </c>
      <c r="W60" s="3">
        <v>66</v>
      </c>
      <c r="X60" s="3">
        <f>146958*W60</f>
        <v>9699228</v>
      </c>
      <c r="Y60" s="16">
        <f t="shared" si="7"/>
        <v>11639073.6</v>
      </c>
      <c r="Z60" s="18">
        <f t="shared" si="8"/>
        <v>13384934.639999999</v>
      </c>
      <c r="AA60" s="19">
        <f t="shared" si="3"/>
        <v>202802.03999999998</v>
      </c>
      <c r="AB60" s="19">
        <f t="shared" si="4"/>
        <v>176349.6</v>
      </c>
      <c r="AC60" s="19"/>
    </row>
    <row r="61" spans="1:29" ht="18.75">
      <c r="A61" s="21">
        <v>60</v>
      </c>
      <c r="B61" s="1" t="s">
        <v>6</v>
      </c>
      <c r="C61" s="2" t="s">
        <v>76</v>
      </c>
      <c r="D61" s="2" t="s">
        <v>250</v>
      </c>
      <c r="E61" s="2">
        <v>1</v>
      </c>
      <c r="F61" s="2">
        <v>1</v>
      </c>
      <c r="G61" s="2">
        <v>0</v>
      </c>
      <c r="H61" s="2">
        <v>0</v>
      </c>
      <c r="I61" s="2">
        <v>7</v>
      </c>
      <c r="J61" s="2">
        <v>0</v>
      </c>
      <c r="K61" s="2">
        <v>0</v>
      </c>
      <c r="L61" s="2">
        <v>5</v>
      </c>
      <c r="M61" s="2">
        <v>4</v>
      </c>
      <c r="N61" s="2">
        <v>0</v>
      </c>
      <c r="O61" s="2">
        <v>3</v>
      </c>
      <c r="P61" s="2">
        <v>2</v>
      </c>
      <c r="Q61" s="2">
        <v>2</v>
      </c>
      <c r="R61" s="2">
        <v>3</v>
      </c>
      <c r="S61" s="2">
        <v>3</v>
      </c>
      <c r="T61" s="3" t="str">
        <f t="shared" si="0"/>
        <v>332230450070011</v>
      </c>
      <c r="U61" s="3">
        <v>42</v>
      </c>
      <c r="V61" s="3">
        <v>78</v>
      </c>
      <c r="W61" s="3">
        <v>120</v>
      </c>
      <c r="X61" s="3">
        <f>146958*W61</f>
        <v>17634960</v>
      </c>
      <c r="Y61" s="16">
        <f t="shared" si="7"/>
        <v>21161952</v>
      </c>
      <c r="Z61" s="18">
        <f t="shared" si="8"/>
        <v>24336244.800000001</v>
      </c>
      <c r="AA61" s="19">
        <f t="shared" si="3"/>
        <v>202802.04</v>
      </c>
      <c r="AB61" s="19">
        <f t="shared" si="4"/>
        <v>176349.6</v>
      </c>
      <c r="AC61" s="19"/>
    </row>
    <row r="62" spans="1:29" ht="18.75">
      <c r="A62" s="21">
        <v>61</v>
      </c>
      <c r="B62" s="1" t="s">
        <v>6</v>
      </c>
      <c r="C62" s="2" t="s">
        <v>76</v>
      </c>
      <c r="D62" s="2" t="s">
        <v>251</v>
      </c>
      <c r="E62" s="2">
        <v>1</v>
      </c>
      <c r="F62" s="2">
        <v>0</v>
      </c>
      <c r="G62" s="2">
        <v>0</v>
      </c>
      <c r="H62" s="2">
        <v>0</v>
      </c>
      <c r="I62" s="2">
        <v>7</v>
      </c>
      <c r="J62" s="2">
        <v>0</v>
      </c>
      <c r="K62" s="2">
        <v>0</v>
      </c>
      <c r="L62" s="2">
        <v>5</v>
      </c>
      <c r="M62" s="2">
        <v>4</v>
      </c>
      <c r="N62" s="2">
        <v>0</v>
      </c>
      <c r="O62" s="2">
        <v>3</v>
      </c>
      <c r="P62" s="2">
        <v>2</v>
      </c>
      <c r="Q62" s="2">
        <v>2</v>
      </c>
      <c r="R62" s="2">
        <v>3</v>
      </c>
      <c r="S62" s="2">
        <v>3</v>
      </c>
      <c r="T62" s="3" t="str">
        <f t="shared" si="0"/>
        <v>332230450070001</v>
      </c>
      <c r="U62" s="3">
        <v>45</v>
      </c>
      <c r="V62" s="3">
        <v>90</v>
      </c>
      <c r="W62" s="3">
        <v>135</v>
      </c>
      <c r="X62" s="3">
        <f>146958*W62</f>
        <v>19839330</v>
      </c>
      <c r="Y62" s="16">
        <f t="shared" si="7"/>
        <v>23807196</v>
      </c>
      <c r="Z62" s="18">
        <f t="shared" si="8"/>
        <v>27378275.399999999</v>
      </c>
      <c r="AA62" s="19">
        <f t="shared" si="3"/>
        <v>202802.03999999998</v>
      </c>
      <c r="AB62" s="19">
        <f t="shared" si="4"/>
        <v>176349.6</v>
      </c>
      <c r="AC62" s="19"/>
    </row>
    <row r="63" spans="1:29" ht="18.75">
      <c r="A63" s="21">
        <v>62</v>
      </c>
      <c r="B63" s="1" t="s">
        <v>6</v>
      </c>
      <c r="C63" s="2" t="s">
        <v>76</v>
      </c>
      <c r="D63" s="2" t="s">
        <v>252</v>
      </c>
      <c r="E63" s="2">
        <v>1</v>
      </c>
      <c r="F63" s="2">
        <v>0</v>
      </c>
      <c r="G63" s="2">
        <v>0</v>
      </c>
      <c r="H63" s="2">
        <v>0</v>
      </c>
      <c r="I63" s="2">
        <v>4</v>
      </c>
      <c r="J63" s="2">
        <v>0</v>
      </c>
      <c r="K63" s="2">
        <v>0</v>
      </c>
      <c r="L63" s="2">
        <v>5</v>
      </c>
      <c r="M63" s="2">
        <v>4</v>
      </c>
      <c r="N63" s="2">
        <v>0</v>
      </c>
      <c r="O63" s="2">
        <v>3</v>
      </c>
      <c r="P63" s="2">
        <v>3</v>
      </c>
      <c r="Q63" s="2">
        <v>2</v>
      </c>
      <c r="R63" s="2">
        <v>3</v>
      </c>
      <c r="S63" s="2">
        <v>3</v>
      </c>
      <c r="T63" s="3" t="str">
        <f t="shared" si="0"/>
        <v>332330450040001</v>
      </c>
      <c r="U63" s="3">
        <v>23</v>
      </c>
      <c r="V63" s="3">
        <v>75</v>
      </c>
      <c r="W63" s="3">
        <v>98</v>
      </c>
      <c r="X63" s="3">
        <f>146958*W63</f>
        <v>14401884</v>
      </c>
      <c r="Y63" s="16">
        <f t="shared" si="7"/>
        <v>17282260.800000001</v>
      </c>
      <c r="Z63" s="18">
        <f t="shared" si="8"/>
        <v>19874599.920000002</v>
      </c>
      <c r="AA63" s="19">
        <f t="shared" si="3"/>
        <v>202802.04</v>
      </c>
      <c r="AB63" s="19">
        <f t="shared" si="4"/>
        <v>176349.6</v>
      </c>
      <c r="AC63" s="19"/>
    </row>
    <row r="64" spans="1:29" ht="18.75">
      <c r="A64" s="21">
        <v>63</v>
      </c>
      <c r="B64" s="1" t="s">
        <v>6</v>
      </c>
      <c r="C64" s="2" t="s">
        <v>76</v>
      </c>
      <c r="D64" s="2" t="s">
        <v>253</v>
      </c>
      <c r="E64" s="2">
        <v>1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5</v>
      </c>
      <c r="M64" s="2">
        <v>4</v>
      </c>
      <c r="N64" s="2">
        <v>0</v>
      </c>
      <c r="O64" s="2">
        <v>3</v>
      </c>
      <c r="P64" s="2">
        <v>4</v>
      </c>
      <c r="Q64" s="2">
        <v>5</v>
      </c>
      <c r="R64" s="2">
        <v>3</v>
      </c>
      <c r="S64" s="2">
        <v>3</v>
      </c>
      <c r="T64" s="3" t="str">
        <f t="shared" si="0"/>
        <v>335430450000011</v>
      </c>
      <c r="U64" s="3">
        <v>74</v>
      </c>
      <c r="V64" s="3">
        <v>154</v>
      </c>
      <c r="W64" s="3">
        <v>228</v>
      </c>
      <c r="X64" s="3">
        <v>26798400</v>
      </c>
      <c r="Y64" s="16">
        <f t="shared" si="7"/>
        <v>32158080</v>
      </c>
      <c r="Z64" s="18">
        <f t="shared" si="8"/>
        <v>36981792</v>
      </c>
      <c r="AA64" s="19">
        <f t="shared" si="3"/>
        <v>162200.84210526315</v>
      </c>
      <c r="AB64" s="19">
        <f t="shared" si="4"/>
        <v>141044.21052631579</v>
      </c>
      <c r="AC64" s="19"/>
    </row>
    <row r="65" spans="1:29" ht="18.75">
      <c r="A65" s="21">
        <v>64</v>
      </c>
      <c r="B65" s="1" t="s">
        <v>6</v>
      </c>
      <c r="C65" s="2" t="s">
        <v>76</v>
      </c>
      <c r="D65" s="2" t="s">
        <v>254</v>
      </c>
      <c r="E65" s="2">
        <v>1</v>
      </c>
      <c r="F65" s="2">
        <v>0</v>
      </c>
      <c r="G65" s="2">
        <v>0</v>
      </c>
      <c r="H65" s="2">
        <v>0</v>
      </c>
      <c r="I65" s="2">
        <v>2</v>
      </c>
      <c r="J65" s="2">
        <v>0</v>
      </c>
      <c r="K65" s="2">
        <v>0</v>
      </c>
      <c r="L65" s="2">
        <v>5</v>
      </c>
      <c r="M65" s="2">
        <v>4</v>
      </c>
      <c r="N65" s="2">
        <v>0</v>
      </c>
      <c r="O65" s="2">
        <v>2</v>
      </c>
      <c r="P65" s="2">
        <v>1</v>
      </c>
      <c r="Q65" s="2">
        <v>1</v>
      </c>
      <c r="R65" s="2">
        <v>2</v>
      </c>
      <c r="S65" s="2">
        <v>4</v>
      </c>
      <c r="T65" s="3" t="str">
        <f t="shared" si="0"/>
        <v>421120450020001</v>
      </c>
      <c r="U65" s="3">
        <v>132</v>
      </c>
      <c r="V65" s="3">
        <v>263</v>
      </c>
      <c r="W65" s="3">
        <v>395</v>
      </c>
      <c r="X65" s="3">
        <f>W65*146958</f>
        <v>58048410</v>
      </c>
      <c r="Y65" s="16">
        <f t="shared" si="7"/>
        <v>69658092</v>
      </c>
      <c r="Z65" s="18">
        <f t="shared" si="8"/>
        <v>80106805.799999997</v>
      </c>
      <c r="AA65" s="19">
        <f t="shared" si="3"/>
        <v>202802.03999999998</v>
      </c>
      <c r="AB65" s="19">
        <f t="shared" si="4"/>
        <v>176349.6</v>
      </c>
      <c r="AC65" s="19"/>
    </row>
    <row r="66" spans="1:29" ht="18.75">
      <c r="A66" s="21">
        <v>65</v>
      </c>
      <c r="B66" s="1" t="s">
        <v>6</v>
      </c>
      <c r="C66" s="2" t="s">
        <v>76</v>
      </c>
      <c r="D66" s="2" t="s">
        <v>255</v>
      </c>
      <c r="E66" s="2">
        <v>1</v>
      </c>
      <c r="F66" s="2">
        <v>0</v>
      </c>
      <c r="G66" s="2">
        <v>0</v>
      </c>
      <c r="H66" s="2">
        <v>0</v>
      </c>
      <c r="I66" s="2">
        <v>1</v>
      </c>
      <c r="J66" s="2">
        <v>0</v>
      </c>
      <c r="K66" s="2">
        <v>0</v>
      </c>
      <c r="L66" s="2">
        <v>5</v>
      </c>
      <c r="M66" s="2">
        <v>4</v>
      </c>
      <c r="N66" s="2">
        <v>0</v>
      </c>
      <c r="O66" s="2">
        <v>2</v>
      </c>
      <c r="P66" s="2">
        <v>1</v>
      </c>
      <c r="Q66" s="2">
        <v>2</v>
      </c>
      <c r="R66" s="2">
        <v>3</v>
      </c>
      <c r="S66" s="2">
        <v>4</v>
      </c>
      <c r="T66" s="3" t="str">
        <f t="shared" ref="T66:T129" si="10">S66&amp;R66&amp;Q66&amp;P66&amp;O66&amp;N66&amp;M66&amp;L66&amp;K66&amp;J66&amp;I66&amp;H66&amp;G66&amp;F66&amp;E66</f>
        <v>432120450010001</v>
      </c>
      <c r="U66" s="3">
        <v>70</v>
      </c>
      <c r="V66" s="3">
        <v>122</v>
      </c>
      <c r="W66" s="3">
        <v>192</v>
      </c>
      <c r="X66" s="3">
        <f>W66*146958</f>
        <v>28215936</v>
      </c>
      <c r="Y66" s="16">
        <f t="shared" ref="Y66:Y97" si="11">(X66*0.2)+X66</f>
        <v>33859123.200000003</v>
      </c>
      <c r="Z66" s="18">
        <f t="shared" ref="Z66:Z97" si="12">Y66+(Y66*0.15)</f>
        <v>38937991.680000007</v>
      </c>
      <c r="AA66" s="19">
        <f t="shared" ref="AA66:AA129" si="13">Z66/W66</f>
        <v>202802.04000000004</v>
      </c>
      <c r="AB66" s="19">
        <f t="shared" ref="AB66:AB129" si="14">Y66/W66</f>
        <v>176349.6</v>
      </c>
      <c r="AC66" s="19"/>
    </row>
    <row r="67" spans="1:29" ht="18.75">
      <c r="A67" s="21">
        <v>66</v>
      </c>
      <c r="B67" s="1" t="s">
        <v>6</v>
      </c>
      <c r="C67" s="2" t="s">
        <v>76</v>
      </c>
      <c r="D67" s="2" t="s">
        <v>258</v>
      </c>
      <c r="E67" s="2">
        <v>1</v>
      </c>
      <c r="F67" s="2">
        <v>0</v>
      </c>
      <c r="G67" s="2">
        <v>0</v>
      </c>
      <c r="H67" s="2">
        <v>0</v>
      </c>
      <c r="I67" s="2">
        <v>3</v>
      </c>
      <c r="J67" s="2">
        <v>0</v>
      </c>
      <c r="K67" s="2">
        <v>0</v>
      </c>
      <c r="L67" s="2">
        <v>5</v>
      </c>
      <c r="M67" s="2">
        <v>4</v>
      </c>
      <c r="N67" s="2">
        <v>0</v>
      </c>
      <c r="O67" s="2">
        <v>2</v>
      </c>
      <c r="P67" s="2">
        <v>1</v>
      </c>
      <c r="Q67" s="2">
        <v>1</v>
      </c>
      <c r="R67" s="2">
        <v>2</v>
      </c>
      <c r="S67" s="2">
        <v>4</v>
      </c>
      <c r="T67" s="3" t="str">
        <f t="shared" si="10"/>
        <v>421120450030001</v>
      </c>
      <c r="U67" s="3">
        <v>118</v>
      </c>
      <c r="V67" s="3">
        <v>171</v>
      </c>
      <c r="W67" s="3">
        <v>289</v>
      </c>
      <c r="X67" s="3">
        <v>28353600</v>
      </c>
      <c r="Y67" s="16">
        <f t="shared" si="11"/>
        <v>34024320</v>
      </c>
      <c r="Z67" s="18">
        <f t="shared" si="12"/>
        <v>39127968</v>
      </c>
      <c r="AA67" s="19">
        <f t="shared" si="13"/>
        <v>135390.89273356402</v>
      </c>
      <c r="AB67" s="19">
        <f t="shared" si="14"/>
        <v>117731.21107266436</v>
      </c>
      <c r="AC67" s="19"/>
    </row>
    <row r="68" spans="1:29" ht="18.75">
      <c r="A68" s="21">
        <v>67</v>
      </c>
      <c r="B68" s="1" t="s">
        <v>6</v>
      </c>
      <c r="C68" s="2" t="s">
        <v>76</v>
      </c>
      <c r="D68" s="2" t="s">
        <v>259</v>
      </c>
      <c r="E68" s="2">
        <v>1</v>
      </c>
      <c r="F68" s="2">
        <v>0</v>
      </c>
      <c r="G68" s="2">
        <v>0</v>
      </c>
      <c r="H68" s="2">
        <v>0</v>
      </c>
      <c r="I68" s="2">
        <v>9</v>
      </c>
      <c r="J68" s="2">
        <v>0</v>
      </c>
      <c r="K68" s="2">
        <v>0</v>
      </c>
      <c r="L68" s="2">
        <v>5</v>
      </c>
      <c r="M68" s="2">
        <v>4</v>
      </c>
      <c r="N68" s="2">
        <v>0</v>
      </c>
      <c r="O68" s="2">
        <v>2</v>
      </c>
      <c r="P68" s="2">
        <v>1</v>
      </c>
      <c r="Q68" s="2">
        <v>1</v>
      </c>
      <c r="R68" s="2">
        <v>3</v>
      </c>
      <c r="S68" s="2">
        <v>4</v>
      </c>
      <c r="T68" s="3" t="str">
        <f t="shared" si="10"/>
        <v>431120450090001</v>
      </c>
      <c r="U68" s="3">
        <v>119</v>
      </c>
      <c r="V68" s="3">
        <v>221</v>
      </c>
      <c r="W68" s="3">
        <v>340</v>
      </c>
      <c r="X68" s="3">
        <v>33091200</v>
      </c>
      <c r="Y68" s="16">
        <f t="shared" si="11"/>
        <v>39709440</v>
      </c>
      <c r="Z68" s="18">
        <f t="shared" si="12"/>
        <v>45665856</v>
      </c>
      <c r="AA68" s="19">
        <f t="shared" si="13"/>
        <v>134311.3411764706</v>
      </c>
      <c r="AB68" s="19">
        <f t="shared" si="14"/>
        <v>116792.4705882353</v>
      </c>
      <c r="AC68" s="19"/>
    </row>
    <row r="69" spans="1:29" ht="18.75">
      <c r="A69" s="21">
        <v>68</v>
      </c>
      <c r="B69" s="1" t="s">
        <v>6</v>
      </c>
      <c r="C69" s="2" t="s">
        <v>76</v>
      </c>
      <c r="D69" s="2" t="s">
        <v>262</v>
      </c>
      <c r="E69" s="2">
        <v>1</v>
      </c>
      <c r="F69" s="2">
        <v>0</v>
      </c>
      <c r="G69" s="2">
        <v>0</v>
      </c>
      <c r="H69" s="2">
        <v>0</v>
      </c>
      <c r="I69" s="2">
        <v>8</v>
      </c>
      <c r="J69" s="2">
        <v>0</v>
      </c>
      <c r="K69" s="2">
        <v>0</v>
      </c>
      <c r="L69" s="2">
        <v>5</v>
      </c>
      <c r="M69" s="2">
        <v>4</v>
      </c>
      <c r="N69" s="2">
        <v>0</v>
      </c>
      <c r="O69" s="2">
        <v>2</v>
      </c>
      <c r="P69" s="2">
        <v>1</v>
      </c>
      <c r="Q69" s="2">
        <v>1</v>
      </c>
      <c r="R69" s="2">
        <v>3</v>
      </c>
      <c r="S69" s="2">
        <v>4</v>
      </c>
      <c r="T69" s="3" t="str">
        <f t="shared" si="10"/>
        <v>431120450080001</v>
      </c>
      <c r="U69" s="3">
        <v>139</v>
      </c>
      <c r="V69" s="3">
        <v>241</v>
      </c>
      <c r="W69" s="3">
        <v>380</v>
      </c>
      <c r="X69" s="3">
        <v>34718400</v>
      </c>
      <c r="Y69" s="16">
        <f t="shared" si="11"/>
        <v>41662080</v>
      </c>
      <c r="Z69" s="18">
        <f t="shared" si="12"/>
        <v>47911392</v>
      </c>
      <c r="AA69" s="19">
        <f t="shared" si="13"/>
        <v>126082.6105263158</v>
      </c>
      <c r="AB69" s="19">
        <f t="shared" si="14"/>
        <v>109637.05263157895</v>
      </c>
      <c r="AC69" s="19"/>
    </row>
    <row r="70" spans="1:29" ht="18.75" customHeight="1">
      <c r="A70" s="21">
        <v>69</v>
      </c>
      <c r="B70" s="7" t="s">
        <v>6</v>
      </c>
      <c r="C70" s="8" t="s">
        <v>76</v>
      </c>
      <c r="D70" s="8" t="s">
        <v>265</v>
      </c>
      <c r="E70" s="2">
        <v>1</v>
      </c>
      <c r="F70" s="2">
        <v>0</v>
      </c>
      <c r="G70" s="2">
        <v>0</v>
      </c>
      <c r="H70" s="2">
        <v>0</v>
      </c>
      <c r="I70" s="2">
        <v>7</v>
      </c>
      <c r="J70" s="2">
        <v>0</v>
      </c>
      <c r="K70" s="2">
        <v>0</v>
      </c>
      <c r="L70" s="2">
        <v>5</v>
      </c>
      <c r="M70" s="8">
        <v>4</v>
      </c>
      <c r="N70" s="2">
        <v>0</v>
      </c>
      <c r="O70" s="2">
        <v>2</v>
      </c>
      <c r="P70" s="2">
        <v>1</v>
      </c>
      <c r="Q70" s="2">
        <v>1</v>
      </c>
      <c r="R70" s="2">
        <v>3</v>
      </c>
      <c r="S70" s="2">
        <v>4</v>
      </c>
      <c r="T70" s="9" t="str">
        <f t="shared" si="10"/>
        <v>431120450070001</v>
      </c>
      <c r="U70" s="9">
        <v>105</v>
      </c>
      <c r="V70" s="9">
        <v>195</v>
      </c>
      <c r="W70" s="9">
        <v>300</v>
      </c>
      <c r="X70" s="9">
        <v>28324800</v>
      </c>
      <c r="Y70" s="16">
        <f t="shared" si="11"/>
        <v>33989760</v>
      </c>
      <c r="Z70" s="18">
        <f t="shared" si="12"/>
        <v>39088224</v>
      </c>
      <c r="AA70" s="19">
        <f t="shared" si="13"/>
        <v>130294.08</v>
      </c>
      <c r="AB70" s="19">
        <f t="shared" si="14"/>
        <v>113299.2</v>
      </c>
      <c r="AC70" s="19"/>
    </row>
    <row r="71" spans="1:29" ht="18.75" customHeight="1">
      <c r="A71" s="21">
        <v>70</v>
      </c>
      <c r="B71" s="7" t="s">
        <v>6</v>
      </c>
      <c r="C71" s="8" t="s">
        <v>76</v>
      </c>
      <c r="D71" s="8" t="s">
        <v>266</v>
      </c>
      <c r="E71" s="2">
        <v>2</v>
      </c>
      <c r="F71" s="2">
        <v>0</v>
      </c>
      <c r="G71" s="2">
        <v>0</v>
      </c>
      <c r="H71" s="2">
        <v>0</v>
      </c>
      <c r="I71" s="2">
        <v>5</v>
      </c>
      <c r="J71" s="2">
        <v>0</v>
      </c>
      <c r="K71" s="2">
        <v>0</v>
      </c>
      <c r="L71" s="2">
        <v>5</v>
      </c>
      <c r="M71" s="8">
        <v>4</v>
      </c>
      <c r="N71" s="2">
        <v>0</v>
      </c>
      <c r="O71" s="2">
        <v>2</v>
      </c>
      <c r="P71" s="2">
        <v>1</v>
      </c>
      <c r="Q71" s="2">
        <v>1</v>
      </c>
      <c r="R71" s="2">
        <v>3</v>
      </c>
      <c r="S71" s="2">
        <v>4</v>
      </c>
      <c r="T71" s="9" t="str">
        <f t="shared" si="10"/>
        <v>431120450050002</v>
      </c>
      <c r="U71" s="9">
        <v>88</v>
      </c>
      <c r="V71" s="9">
        <v>232</v>
      </c>
      <c r="W71" s="9">
        <v>320</v>
      </c>
      <c r="X71" s="9">
        <v>30873600</v>
      </c>
      <c r="Y71" s="16">
        <f t="shared" si="11"/>
        <v>37048320</v>
      </c>
      <c r="Z71" s="18">
        <f t="shared" si="12"/>
        <v>42605568</v>
      </c>
      <c r="AA71" s="19">
        <f t="shared" si="13"/>
        <v>133142.39999999999</v>
      </c>
      <c r="AB71" s="19">
        <f t="shared" si="14"/>
        <v>115776</v>
      </c>
      <c r="AC71" s="19"/>
    </row>
    <row r="72" spans="1:29" ht="18.75">
      <c r="A72" s="21">
        <v>71</v>
      </c>
      <c r="B72" s="1" t="s">
        <v>6</v>
      </c>
      <c r="C72" s="2" t="s">
        <v>76</v>
      </c>
      <c r="D72" s="2" t="s">
        <v>267</v>
      </c>
      <c r="E72" s="2">
        <v>1</v>
      </c>
      <c r="F72" s="2">
        <v>0</v>
      </c>
      <c r="G72" s="2">
        <v>0</v>
      </c>
      <c r="H72" s="2">
        <v>0</v>
      </c>
      <c r="I72" s="2">
        <v>2</v>
      </c>
      <c r="J72" s="2">
        <v>0</v>
      </c>
      <c r="K72" s="2">
        <v>0</v>
      </c>
      <c r="L72" s="2">
        <v>5</v>
      </c>
      <c r="M72" s="2">
        <v>4</v>
      </c>
      <c r="N72" s="2">
        <v>0</v>
      </c>
      <c r="O72" s="2">
        <v>2</v>
      </c>
      <c r="P72" s="2">
        <v>2</v>
      </c>
      <c r="Q72" s="2">
        <v>4</v>
      </c>
      <c r="R72" s="2">
        <v>2</v>
      </c>
      <c r="S72" s="2">
        <v>5</v>
      </c>
      <c r="T72" s="3" t="str">
        <f t="shared" si="10"/>
        <v>524220450020001</v>
      </c>
      <c r="U72" s="3">
        <v>90</v>
      </c>
      <c r="V72" s="3">
        <v>165</v>
      </c>
      <c r="W72" s="3">
        <v>255</v>
      </c>
      <c r="X72" s="3">
        <f>146958*W72</f>
        <v>37474290</v>
      </c>
      <c r="Y72" s="16">
        <f t="shared" si="11"/>
        <v>44969148</v>
      </c>
      <c r="Z72" s="18">
        <f t="shared" si="12"/>
        <v>51714520.200000003</v>
      </c>
      <c r="AA72" s="19">
        <f t="shared" si="13"/>
        <v>202802.04</v>
      </c>
      <c r="AB72" s="19">
        <f t="shared" si="14"/>
        <v>176349.6</v>
      </c>
      <c r="AC72" s="19"/>
    </row>
    <row r="73" spans="1:29" ht="18.75">
      <c r="A73" s="21">
        <v>72</v>
      </c>
      <c r="B73" s="1" t="s">
        <v>6</v>
      </c>
      <c r="C73" s="2" t="s">
        <v>76</v>
      </c>
      <c r="D73" s="2" t="s">
        <v>273</v>
      </c>
      <c r="E73" s="2">
        <v>1</v>
      </c>
      <c r="F73" s="2">
        <v>0</v>
      </c>
      <c r="G73" s="2">
        <v>0</v>
      </c>
      <c r="H73" s="2">
        <v>0</v>
      </c>
      <c r="I73" s="2">
        <v>4</v>
      </c>
      <c r="J73" s="2">
        <v>0</v>
      </c>
      <c r="K73" s="2">
        <v>0</v>
      </c>
      <c r="L73" s="2">
        <v>5</v>
      </c>
      <c r="M73" s="2">
        <v>4</v>
      </c>
      <c r="N73" s="2">
        <v>0</v>
      </c>
      <c r="O73" s="2">
        <v>2</v>
      </c>
      <c r="P73" s="2">
        <v>2</v>
      </c>
      <c r="Q73" s="2">
        <v>1</v>
      </c>
      <c r="R73" s="2">
        <v>3</v>
      </c>
      <c r="S73" s="2">
        <v>4</v>
      </c>
      <c r="T73" s="3" t="str">
        <f t="shared" si="10"/>
        <v>431220450040001</v>
      </c>
      <c r="U73" s="3">
        <v>187</v>
      </c>
      <c r="V73" s="3">
        <v>343</v>
      </c>
      <c r="W73" s="3">
        <v>530</v>
      </c>
      <c r="X73" s="3">
        <v>52689600</v>
      </c>
      <c r="Y73" s="16">
        <f t="shared" si="11"/>
        <v>63227520</v>
      </c>
      <c r="Z73" s="18">
        <f t="shared" si="12"/>
        <v>72711648</v>
      </c>
      <c r="AA73" s="19">
        <f t="shared" si="13"/>
        <v>137191.78867924528</v>
      </c>
      <c r="AB73" s="19">
        <f t="shared" si="14"/>
        <v>119297.2075471698</v>
      </c>
      <c r="AC73" s="19"/>
    </row>
    <row r="74" spans="1:29" ht="18.75">
      <c r="A74" s="21">
        <v>73</v>
      </c>
      <c r="B74" s="1" t="s">
        <v>6</v>
      </c>
      <c r="C74" s="2" t="s">
        <v>76</v>
      </c>
      <c r="D74" s="2" t="s">
        <v>274</v>
      </c>
      <c r="E74" s="2">
        <v>1</v>
      </c>
      <c r="F74" s="2">
        <v>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5</v>
      </c>
      <c r="M74" s="2">
        <v>4</v>
      </c>
      <c r="N74" s="2">
        <v>0</v>
      </c>
      <c r="O74" s="2">
        <v>3</v>
      </c>
      <c r="P74" s="2">
        <v>4</v>
      </c>
      <c r="Q74" s="2">
        <v>5</v>
      </c>
      <c r="R74" s="2">
        <v>3</v>
      </c>
      <c r="S74" s="2">
        <v>3</v>
      </c>
      <c r="T74" s="3" t="str">
        <f t="shared" si="10"/>
        <v>335430450000021</v>
      </c>
      <c r="U74" s="3">
        <v>43</v>
      </c>
      <c r="V74" s="3">
        <v>92</v>
      </c>
      <c r="W74" s="3">
        <v>135</v>
      </c>
      <c r="X74" s="3">
        <f>W74*146958</f>
        <v>19839330</v>
      </c>
      <c r="Y74" s="16">
        <f t="shared" si="11"/>
        <v>23807196</v>
      </c>
      <c r="Z74" s="18">
        <f t="shared" si="12"/>
        <v>27378275.399999999</v>
      </c>
      <c r="AA74" s="19">
        <f t="shared" si="13"/>
        <v>202802.03999999998</v>
      </c>
      <c r="AB74" s="19">
        <f t="shared" si="14"/>
        <v>176349.6</v>
      </c>
      <c r="AC74" s="19"/>
    </row>
    <row r="75" spans="1:29" ht="18.75">
      <c r="A75" s="21">
        <v>74</v>
      </c>
      <c r="B75" s="1" t="s">
        <v>6</v>
      </c>
      <c r="C75" s="2" t="s">
        <v>76</v>
      </c>
      <c r="D75" s="2" t="s">
        <v>275</v>
      </c>
      <c r="E75" s="2">
        <v>1</v>
      </c>
      <c r="F75" s="2">
        <v>0</v>
      </c>
      <c r="G75" s="2">
        <v>0</v>
      </c>
      <c r="H75" s="2">
        <v>0</v>
      </c>
      <c r="I75" s="2">
        <v>1</v>
      </c>
      <c r="J75" s="2">
        <v>0</v>
      </c>
      <c r="K75" s="2">
        <v>0</v>
      </c>
      <c r="L75" s="2">
        <v>5</v>
      </c>
      <c r="M75" s="2">
        <v>4</v>
      </c>
      <c r="N75" s="2">
        <v>0</v>
      </c>
      <c r="O75" s="2">
        <v>2</v>
      </c>
      <c r="P75" s="2">
        <v>4</v>
      </c>
      <c r="Q75" s="2">
        <v>4</v>
      </c>
      <c r="R75" s="2">
        <v>2</v>
      </c>
      <c r="S75" s="2">
        <v>5</v>
      </c>
      <c r="T75" s="3" t="str">
        <f t="shared" si="10"/>
        <v>524420450010001</v>
      </c>
      <c r="U75" s="3">
        <v>100</v>
      </c>
      <c r="V75" s="3">
        <v>156</v>
      </c>
      <c r="W75" s="3">
        <v>256</v>
      </c>
      <c r="X75" s="3">
        <v>25675200</v>
      </c>
      <c r="Y75" s="16">
        <f t="shared" si="11"/>
        <v>30810240</v>
      </c>
      <c r="Z75" s="18">
        <f t="shared" si="12"/>
        <v>35431776</v>
      </c>
      <c r="AA75" s="19">
        <f t="shared" si="13"/>
        <v>138405.375</v>
      </c>
      <c r="AB75" s="19">
        <f t="shared" si="14"/>
        <v>120352.5</v>
      </c>
      <c r="AC75" s="19"/>
    </row>
    <row r="76" spans="1:29" ht="18.75">
      <c r="A76" s="21">
        <v>75</v>
      </c>
      <c r="B76" s="1" t="s">
        <v>6</v>
      </c>
      <c r="C76" s="2" t="s">
        <v>76</v>
      </c>
      <c r="D76" s="2" t="s">
        <v>276</v>
      </c>
      <c r="E76" s="2">
        <v>1</v>
      </c>
      <c r="F76" s="2">
        <v>0</v>
      </c>
      <c r="G76" s="2">
        <v>0</v>
      </c>
      <c r="H76" s="2">
        <v>0</v>
      </c>
      <c r="I76" s="2">
        <v>7</v>
      </c>
      <c r="J76" s="2">
        <v>0</v>
      </c>
      <c r="K76" s="2">
        <v>0</v>
      </c>
      <c r="L76" s="2">
        <v>5</v>
      </c>
      <c r="M76" s="2">
        <v>4</v>
      </c>
      <c r="N76" s="2">
        <v>0</v>
      </c>
      <c r="O76" s="2">
        <v>3</v>
      </c>
      <c r="P76" s="2">
        <v>3</v>
      </c>
      <c r="Q76" s="2">
        <v>2</v>
      </c>
      <c r="R76" s="2">
        <v>3</v>
      </c>
      <c r="S76" s="2">
        <v>3</v>
      </c>
      <c r="T76" s="3" t="str">
        <f t="shared" si="10"/>
        <v>332330450070001</v>
      </c>
      <c r="U76" s="3">
        <v>55</v>
      </c>
      <c r="V76" s="3">
        <v>105</v>
      </c>
      <c r="W76" s="3">
        <v>160</v>
      </c>
      <c r="X76" s="3">
        <f t="shared" ref="X76:X90" si="15">W76*146958</f>
        <v>23513280</v>
      </c>
      <c r="Y76" s="16">
        <f t="shared" si="11"/>
        <v>28215936</v>
      </c>
      <c r="Z76" s="18">
        <f t="shared" si="12"/>
        <v>32448326.399999999</v>
      </c>
      <c r="AA76" s="19">
        <f t="shared" si="13"/>
        <v>202802.03999999998</v>
      </c>
      <c r="AB76" s="19">
        <f t="shared" si="14"/>
        <v>176349.6</v>
      </c>
      <c r="AC76" s="19"/>
    </row>
    <row r="77" spans="1:29" ht="18.75">
      <c r="A77" s="21">
        <v>76</v>
      </c>
      <c r="B77" s="1" t="s">
        <v>6</v>
      </c>
      <c r="C77" s="2" t="s">
        <v>76</v>
      </c>
      <c r="D77" s="2" t="s">
        <v>277</v>
      </c>
      <c r="E77" s="2">
        <v>2</v>
      </c>
      <c r="F77" s="2">
        <v>0</v>
      </c>
      <c r="G77" s="2">
        <v>0</v>
      </c>
      <c r="H77" s="2">
        <v>0</v>
      </c>
      <c r="I77" s="2">
        <v>3</v>
      </c>
      <c r="J77" s="2">
        <v>0</v>
      </c>
      <c r="K77" s="2">
        <v>0</v>
      </c>
      <c r="L77" s="2">
        <v>5</v>
      </c>
      <c r="M77" s="2">
        <v>4</v>
      </c>
      <c r="N77" s="2">
        <v>0</v>
      </c>
      <c r="O77" s="2">
        <v>2</v>
      </c>
      <c r="P77" s="2">
        <v>2</v>
      </c>
      <c r="Q77" s="2">
        <v>1</v>
      </c>
      <c r="R77" s="2">
        <v>3</v>
      </c>
      <c r="S77" s="2">
        <v>4</v>
      </c>
      <c r="T77" s="3" t="str">
        <f t="shared" si="10"/>
        <v>431220450030002</v>
      </c>
      <c r="U77" s="3">
        <v>245</v>
      </c>
      <c r="V77" s="3">
        <v>398</v>
      </c>
      <c r="W77" s="3">
        <v>643</v>
      </c>
      <c r="X77" s="3">
        <f t="shared" si="15"/>
        <v>94493994</v>
      </c>
      <c r="Y77" s="16">
        <f t="shared" si="11"/>
        <v>113392792.8</v>
      </c>
      <c r="Z77" s="18">
        <f t="shared" si="12"/>
        <v>130401711.72</v>
      </c>
      <c r="AA77" s="19">
        <f t="shared" si="13"/>
        <v>202802.04</v>
      </c>
      <c r="AB77" s="19">
        <f t="shared" si="14"/>
        <v>176349.6</v>
      </c>
      <c r="AC77" s="19"/>
    </row>
    <row r="78" spans="1:29" ht="18.75">
      <c r="A78" s="21">
        <v>77</v>
      </c>
      <c r="B78" s="1" t="s">
        <v>6</v>
      </c>
      <c r="C78" s="2" t="s">
        <v>76</v>
      </c>
      <c r="D78" s="2" t="s">
        <v>278</v>
      </c>
      <c r="E78" s="2">
        <v>2</v>
      </c>
      <c r="F78" s="2">
        <v>0</v>
      </c>
      <c r="G78" s="2">
        <v>0</v>
      </c>
      <c r="H78" s="2">
        <v>0</v>
      </c>
      <c r="I78" s="2">
        <v>4</v>
      </c>
      <c r="J78" s="2">
        <v>0</v>
      </c>
      <c r="K78" s="2">
        <v>0</v>
      </c>
      <c r="L78" s="2">
        <v>5</v>
      </c>
      <c r="M78" s="2">
        <v>4</v>
      </c>
      <c r="N78" s="2">
        <v>0</v>
      </c>
      <c r="O78" s="2">
        <v>2</v>
      </c>
      <c r="P78" s="2">
        <v>1</v>
      </c>
      <c r="Q78" s="2">
        <v>2</v>
      </c>
      <c r="R78" s="2">
        <v>3</v>
      </c>
      <c r="S78" s="2">
        <v>4</v>
      </c>
      <c r="T78" s="3" t="str">
        <f t="shared" si="10"/>
        <v>432120450040002</v>
      </c>
      <c r="U78" s="3">
        <v>60</v>
      </c>
      <c r="V78" s="3">
        <v>93</v>
      </c>
      <c r="W78" s="3">
        <v>153</v>
      </c>
      <c r="X78" s="3">
        <f t="shared" si="15"/>
        <v>22484574</v>
      </c>
      <c r="Y78" s="16">
        <f t="shared" si="11"/>
        <v>26981488.800000001</v>
      </c>
      <c r="Z78" s="18">
        <f t="shared" si="12"/>
        <v>31028712.120000001</v>
      </c>
      <c r="AA78" s="19">
        <f t="shared" si="13"/>
        <v>202802.04</v>
      </c>
      <c r="AB78" s="19">
        <f t="shared" si="14"/>
        <v>176349.6</v>
      </c>
      <c r="AC78" s="19"/>
    </row>
    <row r="79" spans="1:29" ht="18.75">
      <c r="A79" s="21">
        <v>78</v>
      </c>
      <c r="B79" s="1" t="s">
        <v>6</v>
      </c>
      <c r="C79" s="2" t="s">
        <v>76</v>
      </c>
      <c r="D79" s="2" t="s">
        <v>279</v>
      </c>
      <c r="E79" s="2">
        <v>2</v>
      </c>
      <c r="F79" s="2">
        <v>0</v>
      </c>
      <c r="G79" s="2">
        <v>0</v>
      </c>
      <c r="H79" s="2">
        <v>0</v>
      </c>
      <c r="I79" s="2">
        <v>1</v>
      </c>
      <c r="J79" s="2">
        <v>0</v>
      </c>
      <c r="K79" s="2">
        <v>0</v>
      </c>
      <c r="L79" s="2">
        <v>5</v>
      </c>
      <c r="M79" s="2">
        <v>4</v>
      </c>
      <c r="N79" s="2">
        <v>0</v>
      </c>
      <c r="O79" s="2">
        <v>4</v>
      </c>
      <c r="P79" s="2">
        <v>1</v>
      </c>
      <c r="Q79" s="2">
        <v>2</v>
      </c>
      <c r="R79" s="2">
        <v>2</v>
      </c>
      <c r="S79" s="2">
        <v>1</v>
      </c>
      <c r="T79" s="3" t="str">
        <f t="shared" si="10"/>
        <v>122140450010002</v>
      </c>
      <c r="U79" s="3">
        <v>60</v>
      </c>
      <c r="V79" s="3">
        <v>118</v>
      </c>
      <c r="W79" s="3">
        <v>178</v>
      </c>
      <c r="X79" s="3">
        <f t="shared" si="15"/>
        <v>26158524</v>
      </c>
      <c r="Y79" s="16">
        <f t="shared" si="11"/>
        <v>31390228.800000001</v>
      </c>
      <c r="Z79" s="18">
        <f t="shared" si="12"/>
        <v>36098763.120000005</v>
      </c>
      <c r="AA79" s="19">
        <f t="shared" si="13"/>
        <v>202802.04000000004</v>
      </c>
      <c r="AB79" s="19">
        <f t="shared" si="14"/>
        <v>176349.6</v>
      </c>
      <c r="AC79" s="19"/>
    </row>
    <row r="80" spans="1:29" ht="18.75">
      <c r="A80" s="21">
        <v>79</v>
      </c>
      <c r="B80" s="1" t="s">
        <v>6</v>
      </c>
      <c r="C80" s="2" t="s">
        <v>76</v>
      </c>
      <c r="D80" s="2" t="s">
        <v>280</v>
      </c>
      <c r="E80" s="2">
        <v>1</v>
      </c>
      <c r="F80" s="2">
        <v>8</v>
      </c>
      <c r="G80" s="2">
        <v>0</v>
      </c>
      <c r="H80" s="2">
        <v>0</v>
      </c>
      <c r="I80" s="2">
        <v>1</v>
      </c>
      <c r="J80" s="2">
        <v>0</v>
      </c>
      <c r="K80" s="2">
        <v>0</v>
      </c>
      <c r="L80" s="2">
        <v>5</v>
      </c>
      <c r="M80" s="2">
        <v>4</v>
      </c>
      <c r="N80" s="2">
        <v>0</v>
      </c>
      <c r="O80" s="2">
        <v>2</v>
      </c>
      <c r="P80" s="2">
        <v>9</v>
      </c>
      <c r="Q80" s="2">
        <v>4</v>
      </c>
      <c r="R80" s="2">
        <v>2</v>
      </c>
      <c r="S80" s="2">
        <v>5</v>
      </c>
      <c r="T80" s="3" t="str">
        <f t="shared" si="10"/>
        <v>524920450010081</v>
      </c>
      <c r="U80" s="3">
        <v>24</v>
      </c>
      <c r="V80" s="3">
        <v>42</v>
      </c>
      <c r="W80" s="3">
        <v>66</v>
      </c>
      <c r="X80" s="3">
        <f t="shared" si="15"/>
        <v>9699228</v>
      </c>
      <c r="Y80" s="16">
        <f t="shared" si="11"/>
        <v>11639073.6</v>
      </c>
      <c r="Z80" s="18">
        <f t="shared" si="12"/>
        <v>13384934.639999999</v>
      </c>
      <c r="AA80" s="19">
        <f t="shared" si="13"/>
        <v>202802.03999999998</v>
      </c>
      <c r="AB80" s="19">
        <f t="shared" si="14"/>
        <v>176349.6</v>
      </c>
      <c r="AC80" s="19"/>
    </row>
    <row r="81" spans="1:29" ht="18.75">
      <c r="A81" s="21">
        <v>80</v>
      </c>
      <c r="B81" s="1" t="s">
        <v>6</v>
      </c>
      <c r="C81" s="2" t="s">
        <v>76</v>
      </c>
      <c r="D81" s="2" t="s">
        <v>281</v>
      </c>
      <c r="E81" s="2">
        <v>1</v>
      </c>
      <c r="F81" s="2">
        <v>7</v>
      </c>
      <c r="G81" s="2">
        <v>0</v>
      </c>
      <c r="H81" s="2">
        <v>0</v>
      </c>
      <c r="I81" s="2">
        <v>1</v>
      </c>
      <c r="J81" s="2">
        <v>0</v>
      </c>
      <c r="K81" s="2">
        <v>0</v>
      </c>
      <c r="L81" s="2">
        <v>5</v>
      </c>
      <c r="M81" s="2">
        <v>4</v>
      </c>
      <c r="N81" s="2">
        <v>0</v>
      </c>
      <c r="O81" s="2">
        <v>2</v>
      </c>
      <c r="P81" s="2">
        <v>9</v>
      </c>
      <c r="Q81" s="2">
        <v>4</v>
      </c>
      <c r="R81" s="2">
        <v>2</v>
      </c>
      <c r="S81" s="2">
        <v>5</v>
      </c>
      <c r="T81" s="3" t="str">
        <f t="shared" si="10"/>
        <v>524920450010071</v>
      </c>
      <c r="U81" s="3">
        <v>29</v>
      </c>
      <c r="V81" s="3">
        <v>30</v>
      </c>
      <c r="W81" s="3">
        <v>59</v>
      </c>
      <c r="X81" s="3">
        <f t="shared" si="15"/>
        <v>8670522</v>
      </c>
      <c r="Y81" s="16">
        <f t="shared" si="11"/>
        <v>10404626.4</v>
      </c>
      <c r="Z81" s="18">
        <f t="shared" si="12"/>
        <v>11965320.359999999</v>
      </c>
      <c r="AA81" s="19">
        <f t="shared" si="13"/>
        <v>202802.03999999998</v>
      </c>
      <c r="AB81" s="19">
        <f t="shared" si="14"/>
        <v>176349.6</v>
      </c>
      <c r="AC81" s="19"/>
    </row>
    <row r="82" spans="1:29" ht="18.75">
      <c r="A82" s="21">
        <v>81</v>
      </c>
      <c r="B82" s="1" t="s">
        <v>6</v>
      </c>
      <c r="C82" s="2" t="s">
        <v>76</v>
      </c>
      <c r="D82" s="2" t="s">
        <v>282</v>
      </c>
      <c r="E82" s="2">
        <v>1</v>
      </c>
      <c r="F82" s="2">
        <v>6</v>
      </c>
      <c r="G82" s="2">
        <v>0</v>
      </c>
      <c r="H82" s="2">
        <v>0</v>
      </c>
      <c r="I82" s="2">
        <v>1</v>
      </c>
      <c r="J82" s="2">
        <v>0</v>
      </c>
      <c r="K82" s="2">
        <v>0</v>
      </c>
      <c r="L82" s="2">
        <v>5</v>
      </c>
      <c r="M82" s="2">
        <v>4</v>
      </c>
      <c r="N82" s="2">
        <v>0</v>
      </c>
      <c r="O82" s="2">
        <v>2</v>
      </c>
      <c r="P82" s="2">
        <v>9</v>
      </c>
      <c r="Q82" s="2">
        <v>4</v>
      </c>
      <c r="R82" s="2">
        <v>2</v>
      </c>
      <c r="S82" s="2">
        <v>5</v>
      </c>
      <c r="T82" s="3" t="str">
        <f t="shared" si="10"/>
        <v>524920450010061</v>
      </c>
      <c r="U82" s="3">
        <v>23</v>
      </c>
      <c r="V82" s="3">
        <v>21</v>
      </c>
      <c r="W82" s="3">
        <v>44</v>
      </c>
      <c r="X82" s="3">
        <f t="shared" si="15"/>
        <v>6466152</v>
      </c>
      <c r="Y82" s="16">
        <f t="shared" si="11"/>
        <v>7759382.4000000004</v>
      </c>
      <c r="Z82" s="18">
        <f t="shared" si="12"/>
        <v>8923289.7599999998</v>
      </c>
      <c r="AA82" s="19">
        <f t="shared" si="13"/>
        <v>202802.04</v>
      </c>
      <c r="AB82" s="19">
        <f t="shared" si="14"/>
        <v>176349.6</v>
      </c>
      <c r="AC82" s="19"/>
    </row>
    <row r="83" spans="1:29" ht="18.75">
      <c r="A83" s="21">
        <v>82</v>
      </c>
      <c r="B83" s="1" t="s">
        <v>6</v>
      </c>
      <c r="C83" s="2" t="s">
        <v>76</v>
      </c>
      <c r="D83" s="2" t="s">
        <v>283</v>
      </c>
      <c r="E83" s="2">
        <v>1</v>
      </c>
      <c r="F83" s="2">
        <v>9</v>
      </c>
      <c r="G83" s="2">
        <v>0</v>
      </c>
      <c r="H83" s="2">
        <v>0</v>
      </c>
      <c r="I83" s="2">
        <v>1</v>
      </c>
      <c r="J83" s="2">
        <v>0</v>
      </c>
      <c r="K83" s="2">
        <v>0</v>
      </c>
      <c r="L83" s="2">
        <v>5</v>
      </c>
      <c r="M83" s="2">
        <v>4</v>
      </c>
      <c r="N83" s="2">
        <v>0</v>
      </c>
      <c r="O83" s="2">
        <v>2</v>
      </c>
      <c r="P83" s="2">
        <v>9</v>
      </c>
      <c r="Q83" s="2">
        <v>4</v>
      </c>
      <c r="R83" s="2">
        <v>2</v>
      </c>
      <c r="S83" s="2">
        <v>5</v>
      </c>
      <c r="T83" s="3" t="str">
        <f t="shared" si="10"/>
        <v>524920450010091</v>
      </c>
      <c r="U83" s="3">
        <v>16</v>
      </c>
      <c r="V83" s="3">
        <v>40</v>
      </c>
      <c r="W83" s="3">
        <v>56</v>
      </c>
      <c r="X83" s="3">
        <f t="shared" si="15"/>
        <v>8229648</v>
      </c>
      <c r="Y83" s="16">
        <f t="shared" si="11"/>
        <v>9875577.5999999996</v>
      </c>
      <c r="Z83" s="18">
        <f t="shared" si="12"/>
        <v>11356914.24</v>
      </c>
      <c r="AA83" s="19">
        <f t="shared" si="13"/>
        <v>202802.04</v>
      </c>
      <c r="AB83" s="19">
        <f t="shared" si="14"/>
        <v>176349.6</v>
      </c>
      <c r="AC83" s="19"/>
    </row>
    <row r="84" spans="1:29" ht="18.75">
      <c r="A84" s="21">
        <v>83</v>
      </c>
      <c r="B84" s="1" t="s">
        <v>6</v>
      </c>
      <c r="C84" s="2" t="s">
        <v>76</v>
      </c>
      <c r="D84" s="2" t="s">
        <v>123</v>
      </c>
      <c r="E84" s="2">
        <v>2</v>
      </c>
      <c r="F84" s="2">
        <v>0</v>
      </c>
      <c r="G84" s="2">
        <v>0</v>
      </c>
      <c r="H84" s="2">
        <v>0</v>
      </c>
      <c r="I84" s="2">
        <v>1</v>
      </c>
      <c r="J84" s="2">
        <v>0</v>
      </c>
      <c r="K84" s="2">
        <v>0</v>
      </c>
      <c r="L84" s="2">
        <v>5</v>
      </c>
      <c r="M84" s="2">
        <v>4</v>
      </c>
      <c r="N84" s="2">
        <v>0</v>
      </c>
      <c r="O84" s="2">
        <v>3</v>
      </c>
      <c r="P84" s="2">
        <v>2</v>
      </c>
      <c r="Q84" s="2">
        <v>2</v>
      </c>
      <c r="R84" s="2">
        <v>3</v>
      </c>
      <c r="S84" s="2">
        <v>3</v>
      </c>
      <c r="T84" s="3" t="str">
        <f t="shared" si="10"/>
        <v>332230450010002</v>
      </c>
      <c r="U84" s="3">
        <v>60</v>
      </c>
      <c r="V84" s="3">
        <v>90</v>
      </c>
      <c r="W84" s="3">
        <v>150</v>
      </c>
      <c r="X84" s="3">
        <f t="shared" si="15"/>
        <v>22043700</v>
      </c>
      <c r="Y84" s="16">
        <f t="shared" si="11"/>
        <v>26452440</v>
      </c>
      <c r="Z84" s="18">
        <f t="shared" si="12"/>
        <v>30420306</v>
      </c>
      <c r="AA84" s="19">
        <f t="shared" si="13"/>
        <v>202802.04</v>
      </c>
      <c r="AB84" s="19">
        <f t="shared" si="14"/>
        <v>176349.6</v>
      </c>
      <c r="AC84" s="19"/>
    </row>
    <row r="85" spans="1:29" ht="18.75">
      <c r="A85" s="21">
        <v>84</v>
      </c>
      <c r="B85" s="1" t="s">
        <v>6</v>
      </c>
      <c r="C85" s="2" t="s">
        <v>76</v>
      </c>
      <c r="D85" s="2" t="s">
        <v>288</v>
      </c>
      <c r="E85" s="2">
        <v>2</v>
      </c>
      <c r="F85" s="2">
        <v>0</v>
      </c>
      <c r="G85" s="2">
        <v>0</v>
      </c>
      <c r="H85" s="2">
        <v>0</v>
      </c>
      <c r="I85" s="2">
        <v>1</v>
      </c>
      <c r="J85" s="2">
        <v>0</v>
      </c>
      <c r="K85" s="2">
        <v>0</v>
      </c>
      <c r="L85" s="2">
        <v>5</v>
      </c>
      <c r="M85" s="2">
        <v>4</v>
      </c>
      <c r="N85" s="2">
        <v>0</v>
      </c>
      <c r="O85" s="2">
        <v>2</v>
      </c>
      <c r="P85" s="2">
        <v>2</v>
      </c>
      <c r="Q85" s="2">
        <v>4</v>
      </c>
      <c r="R85" s="2">
        <v>2</v>
      </c>
      <c r="S85" s="2">
        <v>5</v>
      </c>
      <c r="T85" s="3" t="str">
        <f t="shared" si="10"/>
        <v>524220450010002</v>
      </c>
      <c r="U85" s="3">
        <v>94</v>
      </c>
      <c r="V85" s="3">
        <v>156</v>
      </c>
      <c r="W85" s="3">
        <v>250</v>
      </c>
      <c r="X85" s="3">
        <f t="shared" si="15"/>
        <v>36739500</v>
      </c>
      <c r="Y85" s="16">
        <f t="shared" si="11"/>
        <v>44087400</v>
      </c>
      <c r="Z85" s="18">
        <f t="shared" si="12"/>
        <v>50700510</v>
      </c>
      <c r="AA85" s="19">
        <f t="shared" si="13"/>
        <v>202802.04</v>
      </c>
      <c r="AB85" s="19">
        <f t="shared" si="14"/>
        <v>176349.6</v>
      </c>
      <c r="AC85" s="19"/>
    </row>
    <row r="86" spans="1:29" ht="18.75">
      <c r="A86" s="21">
        <v>85</v>
      </c>
      <c r="B86" s="1" t="s">
        <v>6</v>
      </c>
      <c r="C86" s="2" t="s">
        <v>76</v>
      </c>
      <c r="D86" s="2" t="s">
        <v>289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5</v>
      </c>
      <c r="M86" s="2">
        <v>4</v>
      </c>
      <c r="N86" s="2">
        <v>0</v>
      </c>
      <c r="O86" s="2">
        <v>2</v>
      </c>
      <c r="P86" s="2">
        <v>1</v>
      </c>
      <c r="Q86" s="2">
        <v>1</v>
      </c>
      <c r="R86" s="2">
        <v>3</v>
      </c>
      <c r="S86" s="2">
        <v>4</v>
      </c>
      <c r="T86" s="3" t="str">
        <f t="shared" si="10"/>
        <v>431120450100002</v>
      </c>
      <c r="U86" s="3">
        <v>133</v>
      </c>
      <c r="V86" s="3">
        <v>207</v>
      </c>
      <c r="W86" s="3">
        <v>340</v>
      </c>
      <c r="X86" s="3">
        <f t="shared" si="15"/>
        <v>49965720</v>
      </c>
      <c r="Y86" s="16">
        <f t="shared" si="11"/>
        <v>59958864</v>
      </c>
      <c r="Z86" s="18">
        <f t="shared" si="12"/>
        <v>68952693.599999994</v>
      </c>
      <c r="AA86" s="19">
        <f t="shared" si="13"/>
        <v>202802.03999999998</v>
      </c>
      <c r="AB86" s="19">
        <f t="shared" si="14"/>
        <v>176349.6</v>
      </c>
      <c r="AC86" s="19"/>
    </row>
    <row r="87" spans="1:29" ht="18.75">
      <c r="A87" s="21">
        <v>86</v>
      </c>
      <c r="B87" s="1" t="s">
        <v>6</v>
      </c>
      <c r="C87" s="2" t="s">
        <v>76</v>
      </c>
      <c r="D87" s="2" t="s">
        <v>290</v>
      </c>
      <c r="E87" s="2">
        <v>1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5</v>
      </c>
      <c r="M87" s="2">
        <v>4</v>
      </c>
      <c r="N87" s="2">
        <v>0</v>
      </c>
      <c r="O87" s="2">
        <v>3</v>
      </c>
      <c r="P87" s="2">
        <v>3</v>
      </c>
      <c r="Q87" s="2">
        <v>1</v>
      </c>
      <c r="R87" s="2">
        <v>3</v>
      </c>
      <c r="S87" s="2">
        <v>3</v>
      </c>
      <c r="T87" s="3" t="str">
        <f t="shared" si="10"/>
        <v>331330450000011</v>
      </c>
      <c r="U87" s="3">
        <v>33</v>
      </c>
      <c r="V87" s="3">
        <v>42</v>
      </c>
      <c r="W87" s="3">
        <v>75</v>
      </c>
      <c r="X87" s="3">
        <f t="shared" si="15"/>
        <v>11021850</v>
      </c>
      <c r="Y87" s="16">
        <f t="shared" si="11"/>
        <v>13226220</v>
      </c>
      <c r="Z87" s="18">
        <f t="shared" si="12"/>
        <v>15210153</v>
      </c>
      <c r="AA87" s="19">
        <f t="shared" si="13"/>
        <v>202802.04</v>
      </c>
      <c r="AB87" s="19">
        <f t="shared" si="14"/>
        <v>176349.6</v>
      </c>
      <c r="AC87" s="19"/>
    </row>
    <row r="88" spans="1:29" ht="18.75">
      <c r="A88" s="21">
        <v>87</v>
      </c>
      <c r="B88" s="1" t="s">
        <v>6</v>
      </c>
      <c r="C88" s="2" t="s">
        <v>76</v>
      </c>
      <c r="D88" s="2" t="s">
        <v>292</v>
      </c>
      <c r="E88" s="2">
        <v>1</v>
      </c>
      <c r="F88" s="2">
        <v>0</v>
      </c>
      <c r="G88" s="2">
        <v>0</v>
      </c>
      <c r="H88" s="2">
        <v>0</v>
      </c>
      <c r="I88" s="2">
        <v>8</v>
      </c>
      <c r="J88" s="2">
        <v>0</v>
      </c>
      <c r="K88" s="2">
        <v>0</v>
      </c>
      <c r="L88" s="2">
        <v>5</v>
      </c>
      <c r="M88" s="2">
        <v>4</v>
      </c>
      <c r="N88" s="2">
        <v>0</v>
      </c>
      <c r="O88" s="2">
        <v>3</v>
      </c>
      <c r="P88" s="2">
        <v>3</v>
      </c>
      <c r="Q88" s="2">
        <v>2</v>
      </c>
      <c r="R88" s="2">
        <v>3</v>
      </c>
      <c r="S88" s="2">
        <v>3</v>
      </c>
      <c r="T88" s="3" t="str">
        <f t="shared" si="10"/>
        <v>332330450080001</v>
      </c>
      <c r="U88" s="3">
        <v>48</v>
      </c>
      <c r="V88" s="3">
        <v>70</v>
      </c>
      <c r="W88" s="3">
        <v>118</v>
      </c>
      <c r="X88" s="3">
        <f t="shared" si="15"/>
        <v>17341044</v>
      </c>
      <c r="Y88" s="16">
        <f t="shared" si="11"/>
        <v>20809252.800000001</v>
      </c>
      <c r="Z88" s="18">
        <f t="shared" si="12"/>
        <v>23930640.719999999</v>
      </c>
      <c r="AA88" s="19">
        <f t="shared" si="13"/>
        <v>202802.03999999998</v>
      </c>
      <c r="AB88" s="19">
        <f t="shared" si="14"/>
        <v>176349.6</v>
      </c>
      <c r="AC88" s="19"/>
    </row>
    <row r="89" spans="1:29" ht="18.75">
      <c r="A89" s="21">
        <v>88</v>
      </c>
      <c r="B89" s="1" t="s">
        <v>6</v>
      </c>
      <c r="C89" s="2" t="s">
        <v>76</v>
      </c>
      <c r="D89" s="2" t="s">
        <v>297</v>
      </c>
      <c r="E89" s="2">
        <v>2</v>
      </c>
      <c r="F89" s="2">
        <v>1</v>
      </c>
      <c r="G89" s="2">
        <v>0</v>
      </c>
      <c r="H89" s="2">
        <v>0</v>
      </c>
      <c r="I89" s="2">
        <v>1</v>
      </c>
      <c r="J89" s="2">
        <v>0</v>
      </c>
      <c r="K89" s="2">
        <v>0</v>
      </c>
      <c r="L89" s="2">
        <v>5</v>
      </c>
      <c r="M89" s="2">
        <v>4</v>
      </c>
      <c r="N89" s="2">
        <v>0</v>
      </c>
      <c r="O89" s="2">
        <v>4</v>
      </c>
      <c r="P89" s="2">
        <v>3</v>
      </c>
      <c r="Q89" s="2">
        <v>3</v>
      </c>
      <c r="R89" s="2">
        <v>4</v>
      </c>
      <c r="S89" s="2">
        <v>2</v>
      </c>
      <c r="T89" s="3" t="str">
        <f t="shared" si="10"/>
        <v>243340450010012</v>
      </c>
      <c r="U89" s="3">
        <v>80</v>
      </c>
      <c r="V89" s="3">
        <v>115</v>
      </c>
      <c r="W89" s="3">
        <v>195</v>
      </c>
      <c r="X89" s="3">
        <f t="shared" si="15"/>
        <v>28656810</v>
      </c>
      <c r="Y89" s="16">
        <f t="shared" si="11"/>
        <v>34388172</v>
      </c>
      <c r="Z89" s="18">
        <f t="shared" si="12"/>
        <v>39546397.799999997</v>
      </c>
      <c r="AA89" s="19">
        <f t="shared" si="13"/>
        <v>202802.03999999998</v>
      </c>
      <c r="AB89" s="19">
        <f t="shared" si="14"/>
        <v>176349.6</v>
      </c>
      <c r="AC89" s="19"/>
    </row>
    <row r="90" spans="1:29" ht="18.75">
      <c r="A90" s="21">
        <v>89</v>
      </c>
      <c r="B90" s="1" t="s">
        <v>6</v>
      </c>
      <c r="C90" s="2" t="s">
        <v>76</v>
      </c>
      <c r="D90" s="2" t="s">
        <v>298</v>
      </c>
      <c r="E90" s="2">
        <v>1</v>
      </c>
      <c r="F90" s="2">
        <v>0</v>
      </c>
      <c r="G90" s="2">
        <v>1</v>
      </c>
      <c r="H90" s="2">
        <v>0</v>
      </c>
      <c r="I90" s="2">
        <v>1</v>
      </c>
      <c r="J90" s="2">
        <v>0</v>
      </c>
      <c r="K90" s="2">
        <v>0</v>
      </c>
      <c r="L90" s="2">
        <v>5</v>
      </c>
      <c r="M90" s="2">
        <v>4</v>
      </c>
      <c r="N90" s="2">
        <v>0</v>
      </c>
      <c r="O90" s="2">
        <v>2</v>
      </c>
      <c r="P90" s="2">
        <v>9</v>
      </c>
      <c r="Q90" s="2">
        <v>4</v>
      </c>
      <c r="R90" s="2">
        <v>2</v>
      </c>
      <c r="S90" s="2">
        <v>5</v>
      </c>
      <c r="T90" s="3" t="str">
        <f t="shared" si="10"/>
        <v>524920450010101</v>
      </c>
      <c r="U90" s="3">
        <v>30</v>
      </c>
      <c r="V90" s="3">
        <v>50</v>
      </c>
      <c r="W90" s="3">
        <v>80</v>
      </c>
      <c r="X90" s="3">
        <f t="shared" si="15"/>
        <v>11756640</v>
      </c>
      <c r="Y90" s="16">
        <f t="shared" si="11"/>
        <v>14107968</v>
      </c>
      <c r="Z90" s="18">
        <f t="shared" si="12"/>
        <v>16224163.199999999</v>
      </c>
      <c r="AA90" s="19">
        <f t="shared" si="13"/>
        <v>202802.03999999998</v>
      </c>
      <c r="AB90" s="19">
        <f t="shared" si="14"/>
        <v>176349.6</v>
      </c>
      <c r="AC90" s="19"/>
    </row>
    <row r="91" spans="1:29" ht="18.75">
      <c r="A91" s="21">
        <v>90</v>
      </c>
      <c r="B91" s="1" t="s">
        <v>6</v>
      </c>
      <c r="C91" s="2" t="s">
        <v>76</v>
      </c>
      <c r="D91" s="2" t="s">
        <v>300</v>
      </c>
      <c r="E91" s="2">
        <v>2</v>
      </c>
      <c r="F91" s="2">
        <v>0</v>
      </c>
      <c r="G91" s="2">
        <v>0</v>
      </c>
      <c r="H91" s="2">
        <v>0</v>
      </c>
      <c r="I91" s="2">
        <v>5</v>
      </c>
      <c r="J91" s="2">
        <v>0</v>
      </c>
      <c r="K91" s="2">
        <v>0</v>
      </c>
      <c r="L91" s="2">
        <v>5</v>
      </c>
      <c r="M91" s="2">
        <v>4</v>
      </c>
      <c r="N91" s="2">
        <v>0</v>
      </c>
      <c r="O91" s="2">
        <v>4</v>
      </c>
      <c r="P91" s="2">
        <v>1</v>
      </c>
      <c r="Q91" s="2">
        <v>1</v>
      </c>
      <c r="R91" s="2">
        <v>4</v>
      </c>
      <c r="S91" s="2">
        <v>2</v>
      </c>
      <c r="T91" s="3" t="str">
        <f t="shared" si="10"/>
        <v>241140450050002</v>
      </c>
      <c r="U91" s="3">
        <v>112</v>
      </c>
      <c r="V91" s="3">
        <v>103</v>
      </c>
      <c r="W91" s="3">
        <v>215</v>
      </c>
      <c r="X91" s="3">
        <v>29246800</v>
      </c>
      <c r="Y91" s="16">
        <f t="shared" si="11"/>
        <v>35096160</v>
      </c>
      <c r="Z91" s="18">
        <f t="shared" si="12"/>
        <v>40360584</v>
      </c>
      <c r="AA91" s="19">
        <f t="shared" si="13"/>
        <v>187723.64651162791</v>
      </c>
      <c r="AB91" s="19">
        <f t="shared" si="14"/>
        <v>163237.95348837209</v>
      </c>
      <c r="AC91" s="19"/>
    </row>
    <row r="92" spans="1:29" ht="18.75">
      <c r="A92" s="21">
        <v>91</v>
      </c>
      <c r="B92" s="1" t="s">
        <v>6</v>
      </c>
      <c r="C92" s="2" t="s">
        <v>76</v>
      </c>
      <c r="D92" s="2" t="s">
        <v>301</v>
      </c>
      <c r="E92" s="2">
        <v>2</v>
      </c>
      <c r="F92" s="2">
        <v>1</v>
      </c>
      <c r="G92" s="2">
        <v>0</v>
      </c>
      <c r="H92" s="2">
        <v>0</v>
      </c>
      <c r="I92" s="2">
        <v>5</v>
      </c>
      <c r="J92" s="2">
        <v>0</v>
      </c>
      <c r="K92" s="2">
        <v>0</v>
      </c>
      <c r="L92" s="2">
        <v>5</v>
      </c>
      <c r="M92" s="2">
        <v>4</v>
      </c>
      <c r="N92" s="2">
        <v>0</v>
      </c>
      <c r="O92" s="2">
        <v>4</v>
      </c>
      <c r="P92" s="2">
        <v>1</v>
      </c>
      <c r="Q92" s="2">
        <v>1</v>
      </c>
      <c r="R92" s="2">
        <v>4</v>
      </c>
      <c r="S92" s="2">
        <v>2</v>
      </c>
      <c r="T92" s="3" t="str">
        <f t="shared" si="10"/>
        <v>241140450050012</v>
      </c>
      <c r="U92" s="3">
        <v>30</v>
      </c>
      <c r="V92" s="3">
        <v>70</v>
      </c>
      <c r="W92" s="3">
        <v>100</v>
      </c>
      <c r="X92" s="3">
        <v>14414400</v>
      </c>
      <c r="Y92" s="16">
        <f t="shared" si="11"/>
        <v>17297280</v>
      </c>
      <c r="Z92" s="18">
        <f t="shared" si="12"/>
        <v>19891872</v>
      </c>
      <c r="AA92" s="19">
        <f t="shared" si="13"/>
        <v>198918.72</v>
      </c>
      <c r="AB92" s="19">
        <f t="shared" si="14"/>
        <v>172972.79999999999</v>
      </c>
      <c r="AC92" s="19"/>
    </row>
    <row r="93" spans="1:29" ht="18.75">
      <c r="A93" s="21">
        <v>92</v>
      </c>
      <c r="B93" s="1" t="s">
        <v>6</v>
      </c>
      <c r="C93" s="2" t="s">
        <v>76</v>
      </c>
      <c r="D93" s="2" t="s">
        <v>78</v>
      </c>
      <c r="E93" s="2">
        <v>2</v>
      </c>
      <c r="F93" s="2">
        <v>0</v>
      </c>
      <c r="G93" s="2">
        <v>0</v>
      </c>
      <c r="H93" s="2">
        <v>0</v>
      </c>
      <c r="I93" s="2">
        <v>9</v>
      </c>
      <c r="J93" s="2">
        <v>0</v>
      </c>
      <c r="K93" s="2">
        <v>0</v>
      </c>
      <c r="L93" s="2">
        <v>5</v>
      </c>
      <c r="M93" s="2">
        <v>4</v>
      </c>
      <c r="N93" s="2">
        <v>0</v>
      </c>
      <c r="O93" s="2">
        <v>3</v>
      </c>
      <c r="P93" s="2">
        <v>2</v>
      </c>
      <c r="Q93" s="2">
        <v>2</v>
      </c>
      <c r="R93" s="2">
        <v>3</v>
      </c>
      <c r="S93" s="2">
        <v>3</v>
      </c>
      <c r="T93" s="3" t="str">
        <f t="shared" si="10"/>
        <v>332230450090002</v>
      </c>
      <c r="U93" s="3">
        <v>40</v>
      </c>
      <c r="V93" s="3">
        <v>70</v>
      </c>
      <c r="W93" s="3">
        <v>110</v>
      </c>
      <c r="X93" s="3">
        <f>W93*146958</f>
        <v>16165380</v>
      </c>
      <c r="Y93" s="16">
        <f t="shared" si="11"/>
        <v>19398456</v>
      </c>
      <c r="Z93" s="18">
        <f t="shared" si="12"/>
        <v>22308224.399999999</v>
      </c>
      <c r="AA93" s="19">
        <f t="shared" si="13"/>
        <v>202802.03999999998</v>
      </c>
      <c r="AB93" s="19">
        <f t="shared" si="14"/>
        <v>176349.6</v>
      </c>
      <c r="AC93" s="19"/>
    </row>
    <row r="94" spans="1:29" ht="18.75">
      <c r="A94" s="21">
        <v>93</v>
      </c>
      <c r="B94" s="1" t="s">
        <v>6</v>
      </c>
      <c r="C94" s="2" t="s">
        <v>76</v>
      </c>
      <c r="D94" s="2" t="s">
        <v>302</v>
      </c>
      <c r="E94" s="2">
        <v>1</v>
      </c>
      <c r="F94" s="2">
        <v>2</v>
      </c>
      <c r="G94" s="2">
        <v>0</v>
      </c>
      <c r="H94" s="2">
        <v>0</v>
      </c>
      <c r="I94" s="2">
        <v>1</v>
      </c>
      <c r="J94" s="2">
        <v>0</v>
      </c>
      <c r="K94" s="2">
        <v>0</v>
      </c>
      <c r="L94" s="2">
        <v>5</v>
      </c>
      <c r="M94" s="2">
        <v>4</v>
      </c>
      <c r="N94" s="2">
        <v>0</v>
      </c>
      <c r="O94" s="2">
        <v>4</v>
      </c>
      <c r="P94" s="2">
        <v>2</v>
      </c>
      <c r="Q94" s="2">
        <v>4</v>
      </c>
      <c r="R94" s="2">
        <v>4</v>
      </c>
      <c r="S94" s="2">
        <v>2</v>
      </c>
      <c r="T94" s="3" t="str">
        <f t="shared" si="10"/>
        <v>244240450010021</v>
      </c>
      <c r="U94" s="3">
        <v>25</v>
      </c>
      <c r="V94" s="3">
        <v>55</v>
      </c>
      <c r="W94" s="3">
        <v>80</v>
      </c>
      <c r="X94" s="3">
        <f>W94*146958</f>
        <v>11756640</v>
      </c>
      <c r="Y94" s="16">
        <f t="shared" si="11"/>
        <v>14107968</v>
      </c>
      <c r="Z94" s="18">
        <f t="shared" si="12"/>
        <v>16224163.199999999</v>
      </c>
      <c r="AA94" s="19">
        <f t="shared" si="13"/>
        <v>202802.03999999998</v>
      </c>
      <c r="AB94" s="19">
        <f t="shared" si="14"/>
        <v>176349.6</v>
      </c>
      <c r="AC94" s="19"/>
    </row>
    <row r="95" spans="1:29" ht="18.75">
      <c r="A95" s="21">
        <v>94</v>
      </c>
      <c r="B95" s="1" t="s">
        <v>6</v>
      </c>
      <c r="C95" s="2" t="s">
        <v>76</v>
      </c>
      <c r="D95" s="2" t="s">
        <v>304</v>
      </c>
      <c r="E95" s="2">
        <v>2</v>
      </c>
      <c r="F95" s="2">
        <v>1</v>
      </c>
      <c r="G95" s="2">
        <v>0</v>
      </c>
      <c r="H95" s="2">
        <v>0</v>
      </c>
      <c r="I95" s="2">
        <v>1</v>
      </c>
      <c r="J95" s="2">
        <v>0</v>
      </c>
      <c r="K95" s="2">
        <v>0</v>
      </c>
      <c r="L95" s="2">
        <v>5</v>
      </c>
      <c r="M95" s="2">
        <v>4</v>
      </c>
      <c r="N95" s="2">
        <v>0</v>
      </c>
      <c r="O95" s="2">
        <v>2</v>
      </c>
      <c r="P95" s="2">
        <v>9</v>
      </c>
      <c r="Q95" s="2">
        <v>4</v>
      </c>
      <c r="R95" s="2">
        <v>2</v>
      </c>
      <c r="S95" s="2">
        <v>5</v>
      </c>
      <c r="T95" s="3" t="str">
        <f t="shared" si="10"/>
        <v>524920450010012</v>
      </c>
      <c r="U95" s="3">
        <v>62</v>
      </c>
      <c r="V95" s="3">
        <v>54</v>
      </c>
      <c r="W95" s="3">
        <v>116</v>
      </c>
      <c r="X95" s="3">
        <f>W95*146958</f>
        <v>17047128</v>
      </c>
      <c r="Y95" s="16">
        <f t="shared" si="11"/>
        <v>20456553.600000001</v>
      </c>
      <c r="Z95" s="18">
        <f t="shared" si="12"/>
        <v>23525036.640000001</v>
      </c>
      <c r="AA95" s="19">
        <f t="shared" si="13"/>
        <v>202802.04</v>
      </c>
      <c r="AB95" s="19">
        <f t="shared" si="14"/>
        <v>176349.6</v>
      </c>
      <c r="AC95" s="19"/>
    </row>
    <row r="96" spans="1:29" ht="18.75" customHeight="1">
      <c r="A96" s="21">
        <v>95</v>
      </c>
      <c r="B96" s="1" t="s">
        <v>6</v>
      </c>
      <c r="C96" s="1" t="s">
        <v>76</v>
      </c>
      <c r="D96" s="1" t="s">
        <v>305</v>
      </c>
      <c r="E96" s="1">
        <v>2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5</v>
      </c>
      <c r="M96" s="1">
        <v>4</v>
      </c>
      <c r="N96" s="1">
        <v>0</v>
      </c>
      <c r="O96" s="1">
        <v>2</v>
      </c>
      <c r="P96" s="1">
        <v>3</v>
      </c>
      <c r="Q96" s="1">
        <v>1</v>
      </c>
      <c r="R96" s="1">
        <v>3</v>
      </c>
      <c r="S96" s="1">
        <v>4</v>
      </c>
      <c r="T96" s="1" t="str">
        <f t="shared" si="10"/>
        <v>431320450010002</v>
      </c>
      <c r="U96" s="1">
        <v>38</v>
      </c>
      <c r="V96" s="1">
        <v>82</v>
      </c>
      <c r="W96" s="1">
        <v>120</v>
      </c>
      <c r="X96" s="1">
        <v>11275200</v>
      </c>
      <c r="Y96" s="1">
        <f t="shared" si="11"/>
        <v>13530240</v>
      </c>
      <c r="Z96" s="1">
        <f t="shared" si="12"/>
        <v>15559776</v>
      </c>
      <c r="AA96" s="19">
        <f t="shared" si="13"/>
        <v>129664.8</v>
      </c>
      <c r="AB96" s="19">
        <f t="shared" si="14"/>
        <v>112752</v>
      </c>
      <c r="AC96" s="19"/>
    </row>
    <row r="97" spans="1:29" ht="18.75">
      <c r="A97" s="21">
        <v>96</v>
      </c>
      <c r="B97" s="1" t="s">
        <v>6</v>
      </c>
      <c r="C97" s="1" t="s">
        <v>76</v>
      </c>
      <c r="D97" s="1" t="s">
        <v>306</v>
      </c>
      <c r="E97" s="1">
        <v>1</v>
      </c>
      <c r="F97" s="1">
        <v>1</v>
      </c>
      <c r="G97" s="1">
        <v>1</v>
      </c>
      <c r="H97" s="1">
        <v>0</v>
      </c>
      <c r="I97" s="1">
        <v>1</v>
      </c>
      <c r="J97" s="1">
        <v>0</v>
      </c>
      <c r="K97" s="1">
        <v>0</v>
      </c>
      <c r="L97" s="1">
        <v>5</v>
      </c>
      <c r="M97" s="1">
        <v>4</v>
      </c>
      <c r="N97" s="1">
        <v>0</v>
      </c>
      <c r="O97" s="1">
        <v>2</v>
      </c>
      <c r="P97" s="1">
        <v>9</v>
      </c>
      <c r="Q97" s="1">
        <v>4</v>
      </c>
      <c r="R97" s="1">
        <v>2</v>
      </c>
      <c r="S97" s="1">
        <v>5</v>
      </c>
      <c r="T97" s="1" t="str">
        <f t="shared" si="10"/>
        <v>524920450010111</v>
      </c>
      <c r="U97" s="1">
        <v>30</v>
      </c>
      <c r="V97" s="1">
        <v>84</v>
      </c>
      <c r="W97" s="1">
        <v>114</v>
      </c>
      <c r="X97" s="1">
        <f t="shared" ref="X97:X108" si="16">W97*146958</f>
        <v>16753212</v>
      </c>
      <c r="Y97" s="1">
        <f t="shared" si="11"/>
        <v>20103854.399999999</v>
      </c>
      <c r="Z97" s="1">
        <f t="shared" si="12"/>
        <v>23119432.559999999</v>
      </c>
      <c r="AA97" s="19">
        <f t="shared" si="13"/>
        <v>202802.03999999998</v>
      </c>
      <c r="AB97" s="19">
        <f t="shared" si="14"/>
        <v>176349.59999999998</v>
      </c>
      <c r="AC97" s="19"/>
    </row>
    <row r="98" spans="1:29" ht="18.75">
      <c r="A98" s="21">
        <v>97</v>
      </c>
      <c r="B98" s="1" t="s">
        <v>6</v>
      </c>
      <c r="C98" s="1" t="s">
        <v>76</v>
      </c>
      <c r="D98" s="1" t="s">
        <v>307</v>
      </c>
      <c r="E98" s="1">
        <v>1</v>
      </c>
      <c r="F98" s="1">
        <v>1</v>
      </c>
      <c r="G98" s="1">
        <v>0</v>
      </c>
      <c r="H98" s="1">
        <v>0</v>
      </c>
      <c r="I98" s="1">
        <v>5</v>
      </c>
      <c r="J98" s="1">
        <v>0</v>
      </c>
      <c r="K98" s="1">
        <v>0</v>
      </c>
      <c r="L98" s="1">
        <v>5</v>
      </c>
      <c r="M98" s="1">
        <v>4</v>
      </c>
      <c r="N98" s="1">
        <v>0</v>
      </c>
      <c r="O98" s="1">
        <v>2</v>
      </c>
      <c r="P98" s="1">
        <v>2</v>
      </c>
      <c r="Q98" s="1">
        <v>1</v>
      </c>
      <c r="R98" s="1">
        <v>3</v>
      </c>
      <c r="S98" s="1">
        <v>4</v>
      </c>
      <c r="T98" s="1" t="str">
        <f t="shared" si="10"/>
        <v>431220450050011</v>
      </c>
      <c r="U98" s="1">
        <v>12</v>
      </c>
      <c r="V98" s="1">
        <v>28</v>
      </c>
      <c r="W98" s="1">
        <v>40</v>
      </c>
      <c r="X98" s="1">
        <f t="shared" si="16"/>
        <v>5878320</v>
      </c>
      <c r="Y98" s="1">
        <f t="shared" ref="Y98:Y128" si="17">(X98*0.2)+X98</f>
        <v>7053984</v>
      </c>
      <c r="Z98" s="1">
        <f t="shared" ref="Z98:Z108" si="18">Y98+(Y98*0.15)</f>
        <v>8112081.5999999996</v>
      </c>
      <c r="AA98" s="19">
        <f t="shared" si="13"/>
        <v>202802.03999999998</v>
      </c>
      <c r="AB98" s="19">
        <f t="shared" si="14"/>
        <v>176349.6</v>
      </c>
      <c r="AC98" s="19"/>
    </row>
    <row r="99" spans="1:29" ht="18.75">
      <c r="A99" s="21">
        <v>98</v>
      </c>
      <c r="B99" s="1" t="s">
        <v>6</v>
      </c>
      <c r="C99" s="1" t="s">
        <v>76</v>
      </c>
      <c r="D99" s="1" t="s">
        <v>308</v>
      </c>
      <c r="E99" s="1">
        <v>1</v>
      </c>
      <c r="F99" s="1">
        <v>5</v>
      </c>
      <c r="G99" s="1">
        <v>0</v>
      </c>
      <c r="H99" s="1">
        <v>0</v>
      </c>
      <c r="I99" s="1">
        <v>2</v>
      </c>
      <c r="J99" s="1">
        <v>0</v>
      </c>
      <c r="K99" s="1">
        <v>0</v>
      </c>
      <c r="L99" s="1">
        <v>5</v>
      </c>
      <c r="M99" s="1">
        <v>4</v>
      </c>
      <c r="N99" s="1">
        <v>0</v>
      </c>
      <c r="O99" s="1">
        <v>3</v>
      </c>
      <c r="P99" s="1">
        <v>1</v>
      </c>
      <c r="Q99" s="1">
        <v>1</v>
      </c>
      <c r="R99" s="1">
        <v>3</v>
      </c>
      <c r="S99" s="1">
        <v>3</v>
      </c>
      <c r="T99" s="1" t="str">
        <f t="shared" si="10"/>
        <v>331130450020051</v>
      </c>
      <c r="U99" s="1">
        <v>10</v>
      </c>
      <c r="V99" s="1">
        <v>20</v>
      </c>
      <c r="W99" s="1">
        <v>30</v>
      </c>
      <c r="X99" s="1">
        <f t="shared" si="16"/>
        <v>4408740</v>
      </c>
      <c r="Y99" s="1">
        <f t="shared" si="17"/>
        <v>5290488</v>
      </c>
      <c r="Z99" s="1">
        <f t="shared" si="18"/>
        <v>6084061.2000000002</v>
      </c>
      <c r="AA99" s="19">
        <f t="shared" si="13"/>
        <v>202802.04</v>
      </c>
      <c r="AB99" s="19">
        <f t="shared" si="14"/>
        <v>176349.6</v>
      </c>
      <c r="AC99" s="19"/>
    </row>
    <row r="100" spans="1:29" ht="18.75">
      <c r="A100" s="21">
        <v>99</v>
      </c>
      <c r="B100" s="1" t="s">
        <v>6</v>
      </c>
      <c r="C100" s="1" t="s">
        <v>76</v>
      </c>
      <c r="D100" s="1" t="s">
        <v>309</v>
      </c>
      <c r="E100" s="1">
        <v>1</v>
      </c>
      <c r="F100" s="1">
        <v>4</v>
      </c>
      <c r="G100" s="1">
        <v>0</v>
      </c>
      <c r="H100" s="1">
        <v>0</v>
      </c>
      <c r="I100" s="1">
        <v>2</v>
      </c>
      <c r="J100" s="1">
        <v>0</v>
      </c>
      <c r="K100" s="1">
        <v>0</v>
      </c>
      <c r="L100" s="1">
        <v>5</v>
      </c>
      <c r="M100" s="1">
        <v>4</v>
      </c>
      <c r="N100" s="1">
        <v>0</v>
      </c>
      <c r="O100" s="1">
        <v>3</v>
      </c>
      <c r="P100" s="1">
        <v>1</v>
      </c>
      <c r="Q100" s="1">
        <v>1</v>
      </c>
      <c r="R100" s="1">
        <v>3</v>
      </c>
      <c r="S100" s="1">
        <v>3</v>
      </c>
      <c r="T100" s="1" t="str">
        <f t="shared" si="10"/>
        <v>331130450020041</v>
      </c>
      <c r="U100" s="1">
        <v>15</v>
      </c>
      <c r="V100" s="1">
        <v>45</v>
      </c>
      <c r="W100" s="1">
        <v>60</v>
      </c>
      <c r="X100" s="1">
        <f t="shared" si="16"/>
        <v>8817480</v>
      </c>
      <c r="Y100" s="1">
        <f t="shared" si="17"/>
        <v>10580976</v>
      </c>
      <c r="Z100" s="1">
        <f t="shared" si="18"/>
        <v>12168122.4</v>
      </c>
      <c r="AA100" s="19">
        <f t="shared" si="13"/>
        <v>202802.04</v>
      </c>
      <c r="AB100" s="19">
        <f t="shared" si="14"/>
        <v>176349.6</v>
      </c>
      <c r="AC100" s="19"/>
    </row>
    <row r="101" spans="1:29" ht="18.75">
      <c r="A101" s="21">
        <v>100</v>
      </c>
      <c r="B101" s="1" t="s">
        <v>6</v>
      </c>
      <c r="C101" s="1" t="s">
        <v>76</v>
      </c>
      <c r="D101" s="1" t="s">
        <v>311</v>
      </c>
      <c r="E101" s="1">
        <v>2</v>
      </c>
      <c r="F101" s="1">
        <v>4</v>
      </c>
      <c r="G101" s="1">
        <v>0</v>
      </c>
      <c r="H101" s="1">
        <v>0</v>
      </c>
      <c r="I101" s="1">
        <v>2</v>
      </c>
      <c r="J101" s="1">
        <v>0</v>
      </c>
      <c r="K101" s="1">
        <v>0</v>
      </c>
      <c r="L101" s="1">
        <v>5</v>
      </c>
      <c r="M101" s="1">
        <v>4</v>
      </c>
      <c r="N101" s="1">
        <v>0</v>
      </c>
      <c r="O101" s="1">
        <v>4</v>
      </c>
      <c r="P101" s="1">
        <v>1</v>
      </c>
      <c r="Q101" s="1">
        <v>1</v>
      </c>
      <c r="R101" s="1">
        <v>3</v>
      </c>
      <c r="S101" s="1">
        <v>3</v>
      </c>
      <c r="T101" s="1" t="str">
        <f t="shared" si="10"/>
        <v>331140450020042</v>
      </c>
      <c r="U101" s="1">
        <v>34</v>
      </c>
      <c r="V101" s="1">
        <v>46</v>
      </c>
      <c r="W101" s="1">
        <v>80</v>
      </c>
      <c r="X101" s="1">
        <f t="shared" si="16"/>
        <v>11756640</v>
      </c>
      <c r="Y101" s="1">
        <f t="shared" si="17"/>
        <v>14107968</v>
      </c>
      <c r="Z101" s="1">
        <f t="shared" si="18"/>
        <v>16224163.199999999</v>
      </c>
      <c r="AA101" s="19">
        <f t="shared" si="13"/>
        <v>202802.03999999998</v>
      </c>
      <c r="AB101" s="19">
        <f t="shared" si="14"/>
        <v>176349.6</v>
      </c>
      <c r="AC101" s="19"/>
    </row>
    <row r="102" spans="1:29" ht="18.75">
      <c r="A102" s="21">
        <v>101</v>
      </c>
      <c r="B102" s="1" t="s">
        <v>6</v>
      </c>
      <c r="C102" s="1" t="s">
        <v>76</v>
      </c>
      <c r="D102" s="1" t="s">
        <v>312</v>
      </c>
      <c r="E102" s="1">
        <v>1</v>
      </c>
      <c r="F102" s="1">
        <v>6</v>
      </c>
      <c r="G102" s="1">
        <v>0</v>
      </c>
      <c r="H102" s="1">
        <v>0</v>
      </c>
      <c r="I102" s="1">
        <v>2</v>
      </c>
      <c r="J102" s="1">
        <v>0</v>
      </c>
      <c r="K102" s="1">
        <v>0</v>
      </c>
      <c r="L102" s="1">
        <v>5</v>
      </c>
      <c r="M102" s="1">
        <v>4</v>
      </c>
      <c r="N102" s="1">
        <v>0</v>
      </c>
      <c r="O102" s="1">
        <v>3</v>
      </c>
      <c r="P102" s="1">
        <v>1</v>
      </c>
      <c r="Q102" s="1">
        <v>1</v>
      </c>
      <c r="R102" s="1">
        <v>3</v>
      </c>
      <c r="S102" s="1">
        <v>3</v>
      </c>
      <c r="T102" s="1" t="str">
        <f t="shared" si="10"/>
        <v>331130450020061</v>
      </c>
      <c r="U102" s="1">
        <v>10</v>
      </c>
      <c r="V102" s="1">
        <v>20</v>
      </c>
      <c r="W102" s="1">
        <v>30</v>
      </c>
      <c r="X102" s="1">
        <f t="shared" si="16"/>
        <v>4408740</v>
      </c>
      <c r="Y102" s="1">
        <f t="shared" si="17"/>
        <v>5290488</v>
      </c>
      <c r="Z102" s="1">
        <f t="shared" si="18"/>
        <v>6084061.2000000002</v>
      </c>
      <c r="AA102" s="19">
        <f t="shared" si="13"/>
        <v>202802.04</v>
      </c>
      <c r="AB102" s="19">
        <f t="shared" si="14"/>
        <v>176349.6</v>
      </c>
      <c r="AC102" s="19"/>
    </row>
    <row r="103" spans="1:29" ht="18.75">
      <c r="A103" s="21">
        <v>102</v>
      </c>
      <c r="B103" s="1" t="s">
        <v>6</v>
      </c>
      <c r="C103" s="1" t="s">
        <v>76</v>
      </c>
      <c r="D103" s="1" t="s">
        <v>313</v>
      </c>
      <c r="E103" s="1">
        <v>1</v>
      </c>
      <c r="F103" s="1">
        <v>1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5</v>
      </c>
      <c r="M103" s="1">
        <v>4</v>
      </c>
      <c r="N103" s="1">
        <v>0</v>
      </c>
      <c r="O103" s="1">
        <v>2</v>
      </c>
      <c r="P103" s="1">
        <v>4</v>
      </c>
      <c r="Q103" s="1">
        <v>4</v>
      </c>
      <c r="R103" s="1">
        <v>2</v>
      </c>
      <c r="S103" s="1">
        <v>5</v>
      </c>
      <c r="T103" s="1" t="str">
        <f t="shared" si="10"/>
        <v>524420450010011</v>
      </c>
      <c r="U103" s="1">
        <v>15</v>
      </c>
      <c r="V103" s="1">
        <v>35</v>
      </c>
      <c r="W103" s="1">
        <v>50</v>
      </c>
      <c r="X103" s="1">
        <f t="shared" si="16"/>
        <v>7347900</v>
      </c>
      <c r="Y103" s="1">
        <f t="shared" si="17"/>
        <v>8817480</v>
      </c>
      <c r="Z103" s="1">
        <f t="shared" si="18"/>
        <v>10140102</v>
      </c>
      <c r="AA103" s="19">
        <f t="shared" si="13"/>
        <v>202802.04</v>
      </c>
      <c r="AB103" s="19">
        <f t="shared" si="14"/>
        <v>176349.6</v>
      </c>
      <c r="AC103" s="19"/>
    </row>
    <row r="104" spans="1:29" ht="18.75">
      <c r="A104" s="21">
        <v>103</v>
      </c>
      <c r="B104" s="1" t="s">
        <v>6</v>
      </c>
      <c r="C104" s="1" t="s">
        <v>76</v>
      </c>
      <c r="D104" s="1" t="s">
        <v>314</v>
      </c>
      <c r="E104" s="1">
        <v>1</v>
      </c>
      <c r="F104" s="1">
        <v>2</v>
      </c>
      <c r="G104" s="1">
        <v>1</v>
      </c>
      <c r="H104" s="1">
        <v>0</v>
      </c>
      <c r="I104" s="1">
        <v>1</v>
      </c>
      <c r="J104" s="1">
        <v>0</v>
      </c>
      <c r="K104" s="1">
        <v>0</v>
      </c>
      <c r="L104" s="1">
        <v>5</v>
      </c>
      <c r="M104" s="1">
        <v>4</v>
      </c>
      <c r="N104" s="1">
        <v>0</v>
      </c>
      <c r="O104" s="1">
        <v>2</v>
      </c>
      <c r="P104" s="1">
        <v>9</v>
      </c>
      <c r="Q104" s="1">
        <v>4</v>
      </c>
      <c r="R104" s="1">
        <v>2</v>
      </c>
      <c r="S104" s="1">
        <v>5</v>
      </c>
      <c r="T104" s="1" t="str">
        <f t="shared" si="10"/>
        <v>524920450010121</v>
      </c>
      <c r="U104" s="1">
        <v>13</v>
      </c>
      <c r="V104" s="1">
        <v>37</v>
      </c>
      <c r="W104" s="1">
        <v>50</v>
      </c>
      <c r="X104" s="1">
        <f t="shared" si="16"/>
        <v>7347900</v>
      </c>
      <c r="Y104" s="1">
        <f t="shared" si="17"/>
        <v>8817480</v>
      </c>
      <c r="Z104" s="1">
        <f t="shared" si="18"/>
        <v>10140102</v>
      </c>
      <c r="AA104" s="19">
        <f t="shared" si="13"/>
        <v>202802.04</v>
      </c>
      <c r="AB104" s="19">
        <f t="shared" si="14"/>
        <v>176349.6</v>
      </c>
      <c r="AC104" s="19"/>
    </row>
    <row r="105" spans="1:29" ht="18.75">
      <c r="A105" s="21">
        <v>104</v>
      </c>
      <c r="B105" s="1" t="s">
        <v>6</v>
      </c>
      <c r="C105" s="1" t="s">
        <v>76</v>
      </c>
      <c r="D105" s="1" t="s">
        <v>315</v>
      </c>
      <c r="E105" s="1">
        <v>1</v>
      </c>
      <c r="F105" s="1">
        <v>3</v>
      </c>
      <c r="G105" s="1">
        <v>1</v>
      </c>
      <c r="H105" s="1">
        <v>0</v>
      </c>
      <c r="I105" s="1">
        <v>1</v>
      </c>
      <c r="J105" s="1">
        <v>0</v>
      </c>
      <c r="K105" s="1">
        <v>0</v>
      </c>
      <c r="L105" s="1">
        <v>5</v>
      </c>
      <c r="M105" s="1">
        <v>4</v>
      </c>
      <c r="N105" s="1">
        <v>0</v>
      </c>
      <c r="O105" s="1">
        <v>2</v>
      </c>
      <c r="P105" s="1">
        <v>9</v>
      </c>
      <c r="Q105" s="1">
        <v>4</v>
      </c>
      <c r="R105" s="1">
        <v>2</v>
      </c>
      <c r="S105" s="1">
        <v>5</v>
      </c>
      <c r="T105" s="1" t="str">
        <f t="shared" si="10"/>
        <v>524920450010131</v>
      </c>
      <c r="U105" s="1">
        <v>32</v>
      </c>
      <c r="V105" s="1">
        <v>46</v>
      </c>
      <c r="W105" s="1">
        <v>78</v>
      </c>
      <c r="X105" s="1">
        <f t="shared" si="16"/>
        <v>11462724</v>
      </c>
      <c r="Y105" s="1">
        <f t="shared" si="17"/>
        <v>13755268.800000001</v>
      </c>
      <c r="Z105" s="1">
        <f t="shared" si="18"/>
        <v>15818559.120000001</v>
      </c>
      <c r="AA105" s="19">
        <f t="shared" si="13"/>
        <v>202802.04</v>
      </c>
      <c r="AB105" s="19">
        <f t="shared" si="14"/>
        <v>176349.6</v>
      </c>
      <c r="AC105" s="19"/>
    </row>
    <row r="106" spans="1:29" ht="18.75">
      <c r="A106" s="21">
        <v>105</v>
      </c>
      <c r="B106" s="1" t="s">
        <v>6</v>
      </c>
      <c r="C106" s="1" t="s">
        <v>76</v>
      </c>
      <c r="D106" s="1" t="s">
        <v>316</v>
      </c>
      <c r="E106" s="1">
        <v>2</v>
      </c>
      <c r="F106" s="1">
        <v>0</v>
      </c>
      <c r="G106" s="1">
        <v>0</v>
      </c>
      <c r="H106" s="1">
        <v>0</v>
      </c>
      <c r="I106" s="1">
        <v>1</v>
      </c>
      <c r="J106" s="1">
        <v>0</v>
      </c>
      <c r="K106" s="1">
        <v>0</v>
      </c>
      <c r="L106" s="1">
        <v>5</v>
      </c>
      <c r="M106" s="1">
        <v>4</v>
      </c>
      <c r="N106" s="1">
        <v>0</v>
      </c>
      <c r="O106" s="1">
        <v>2</v>
      </c>
      <c r="P106" s="1">
        <v>2</v>
      </c>
      <c r="Q106" s="1">
        <v>1</v>
      </c>
      <c r="R106" s="1">
        <v>3</v>
      </c>
      <c r="S106" s="1">
        <v>4</v>
      </c>
      <c r="T106" s="1" t="str">
        <f t="shared" si="10"/>
        <v>431220450010002</v>
      </c>
      <c r="U106" s="1">
        <v>44</v>
      </c>
      <c r="V106" s="1">
        <v>65</v>
      </c>
      <c r="W106" s="1">
        <v>109</v>
      </c>
      <c r="X106" s="1">
        <f t="shared" si="16"/>
        <v>16018422</v>
      </c>
      <c r="Y106" s="1">
        <f t="shared" si="17"/>
        <v>19222106.399999999</v>
      </c>
      <c r="Z106" s="1">
        <f t="shared" si="18"/>
        <v>22105422.359999999</v>
      </c>
      <c r="AA106" s="19">
        <f t="shared" si="13"/>
        <v>202802.04</v>
      </c>
      <c r="AB106" s="19">
        <f t="shared" si="14"/>
        <v>176349.59999999998</v>
      </c>
      <c r="AC106" s="19"/>
    </row>
    <row r="107" spans="1:29" ht="18.75">
      <c r="A107" s="21">
        <v>106</v>
      </c>
      <c r="B107" s="1" t="s">
        <v>6</v>
      </c>
      <c r="C107" s="1" t="s">
        <v>76</v>
      </c>
      <c r="D107" s="1" t="s">
        <v>318</v>
      </c>
      <c r="E107" s="1">
        <v>1</v>
      </c>
      <c r="F107" s="1">
        <v>2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5</v>
      </c>
      <c r="M107" s="1">
        <v>4</v>
      </c>
      <c r="N107" s="1">
        <v>0</v>
      </c>
      <c r="O107" s="1">
        <v>3</v>
      </c>
      <c r="P107" s="1">
        <v>3</v>
      </c>
      <c r="Q107" s="1">
        <v>1</v>
      </c>
      <c r="R107" s="1">
        <v>3</v>
      </c>
      <c r="S107" s="1">
        <v>3</v>
      </c>
      <c r="T107" s="1" t="str">
        <f t="shared" si="10"/>
        <v>331330450000021</v>
      </c>
      <c r="U107" s="1">
        <v>19</v>
      </c>
      <c r="V107" s="1">
        <v>41</v>
      </c>
      <c r="W107" s="1">
        <v>60</v>
      </c>
      <c r="X107" s="1">
        <f t="shared" si="16"/>
        <v>8817480</v>
      </c>
      <c r="Y107" s="1">
        <f t="shared" si="17"/>
        <v>10580976</v>
      </c>
      <c r="Z107" s="1">
        <f t="shared" si="18"/>
        <v>12168122.4</v>
      </c>
      <c r="AA107" s="19">
        <f t="shared" si="13"/>
        <v>202802.04</v>
      </c>
      <c r="AB107" s="19">
        <f t="shared" si="14"/>
        <v>176349.6</v>
      </c>
      <c r="AC107" s="19"/>
    </row>
    <row r="108" spans="1:29" ht="18.75">
      <c r="A108" s="21">
        <v>107</v>
      </c>
      <c r="B108" s="1" t="s">
        <v>6</v>
      </c>
      <c r="C108" s="1" t="s">
        <v>76</v>
      </c>
      <c r="D108" s="1" t="s">
        <v>320</v>
      </c>
      <c r="E108" s="1">
        <v>1</v>
      </c>
      <c r="F108" s="1">
        <v>2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5</v>
      </c>
      <c r="M108" s="1">
        <v>4</v>
      </c>
      <c r="N108" s="1">
        <v>0</v>
      </c>
      <c r="O108" s="1">
        <v>2</v>
      </c>
      <c r="P108" s="1">
        <v>2</v>
      </c>
      <c r="Q108" s="1">
        <v>4</v>
      </c>
      <c r="R108" s="1">
        <v>2</v>
      </c>
      <c r="S108" s="1">
        <v>5</v>
      </c>
      <c r="T108" s="1" t="str">
        <f t="shared" si="10"/>
        <v>524220450010021</v>
      </c>
      <c r="U108" s="1">
        <v>10</v>
      </c>
      <c r="V108" s="1">
        <v>20</v>
      </c>
      <c r="W108" s="1">
        <v>30</v>
      </c>
      <c r="X108" s="1">
        <f t="shared" si="16"/>
        <v>4408740</v>
      </c>
      <c r="Y108" s="1">
        <f t="shared" si="17"/>
        <v>5290488</v>
      </c>
      <c r="Z108" s="1">
        <f t="shared" si="18"/>
        <v>6084061.2000000002</v>
      </c>
      <c r="AA108" s="19">
        <f t="shared" si="13"/>
        <v>202802.04</v>
      </c>
      <c r="AB108" s="19">
        <f t="shared" si="14"/>
        <v>176349.6</v>
      </c>
      <c r="AC108" s="19"/>
    </row>
    <row r="109" spans="1:29" ht="18.75">
      <c r="A109" s="21">
        <v>108</v>
      </c>
      <c r="B109" s="1" t="s">
        <v>6</v>
      </c>
      <c r="C109" s="1" t="s">
        <v>16</v>
      </c>
      <c r="D109" s="1" t="s">
        <v>271</v>
      </c>
      <c r="E109" s="1">
        <v>2</v>
      </c>
      <c r="F109" s="1">
        <v>0</v>
      </c>
      <c r="G109" s="1">
        <v>0</v>
      </c>
      <c r="H109" s="1">
        <v>0</v>
      </c>
      <c r="I109" s="1">
        <v>2</v>
      </c>
      <c r="J109" s="1">
        <v>0</v>
      </c>
      <c r="K109" s="1">
        <v>0</v>
      </c>
      <c r="L109" s="1">
        <v>1</v>
      </c>
      <c r="M109" s="1">
        <v>5</v>
      </c>
      <c r="N109" s="1">
        <v>0</v>
      </c>
      <c r="O109" s="1">
        <v>2</v>
      </c>
      <c r="P109" s="1">
        <v>2</v>
      </c>
      <c r="Q109" s="1">
        <v>3</v>
      </c>
      <c r="R109" s="1">
        <v>5</v>
      </c>
      <c r="S109" s="1">
        <v>7</v>
      </c>
      <c r="T109" s="1" t="str">
        <f t="shared" si="10"/>
        <v>753220510020002</v>
      </c>
      <c r="U109" s="1">
        <v>150</v>
      </c>
      <c r="V109" s="1">
        <v>290</v>
      </c>
      <c r="W109" s="1">
        <v>440</v>
      </c>
      <c r="X109" s="1">
        <v>41879640</v>
      </c>
      <c r="Y109" s="1">
        <f t="shared" si="17"/>
        <v>50255568</v>
      </c>
      <c r="Z109" s="1">
        <f t="shared" ref="Z109:Z128" si="19">Y109+(Y109*0.2)</f>
        <v>60306681.600000001</v>
      </c>
      <c r="AA109" s="19">
        <f t="shared" si="13"/>
        <v>137060.64000000001</v>
      </c>
      <c r="AB109" s="19">
        <f t="shared" si="14"/>
        <v>114217.2</v>
      </c>
    </row>
    <row r="110" spans="1:29" ht="18.75">
      <c r="A110" s="21">
        <v>109</v>
      </c>
      <c r="B110" s="1" t="s">
        <v>6</v>
      </c>
      <c r="C110" s="1" t="s">
        <v>16</v>
      </c>
      <c r="D110" s="1" t="s">
        <v>257</v>
      </c>
      <c r="E110" s="1">
        <v>1</v>
      </c>
      <c r="F110" s="1">
        <v>0</v>
      </c>
      <c r="G110" s="1">
        <v>0</v>
      </c>
      <c r="H110" s="1">
        <v>0</v>
      </c>
      <c r="I110" s="1">
        <v>7</v>
      </c>
      <c r="J110" s="1">
        <v>0</v>
      </c>
      <c r="K110" s="1">
        <v>0</v>
      </c>
      <c r="L110" s="1">
        <v>1</v>
      </c>
      <c r="M110" s="1">
        <v>5</v>
      </c>
      <c r="N110" s="1">
        <v>0</v>
      </c>
      <c r="O110" s="1">
        <v>2</v>
      </c>
      <c r="P110" s="1">
        <v>2</v>
      </c>
      <c r="Q110" s="1">
        <v>3</v>
      </c>
      <c r="R110" s="1">
        <v>5</v>
      </c>
      <c r="S110" s="1">
        <v>7</v>
      </c>
      <c r="T110" s="1" t="str">
        <f t="shared" si="10"/>
        <v>753220510070001</v>
      </c>
      <c r="U110" s="1">
        <v>50</v>
      </c>
      <c r="V110" s="1">
        <v>150</v>
      </c>
      <c r="W110" s="1">
        <v>200</v>
      </c>
      <c r="X110" s="1">
        <v>20102400</v>
      </c>
      <c r="Y110" s="1">
        <f t="shared" si="17"/>
        <v>24122880</v>
      </c>
      <c r="Z110" s="1">
        <f t="shared" si="19"/>
        <v>28947456</v>
      </c>
      <c r="AA110" s="19">
        <f t="shared" si="13"/>
        <v>144737.28</v>
      </c>
      <c r="AB110" s="19">
        <f t="shared" si="14"/>
        <v>120614.39999999999</v>
      </c>
    </row>
    <row r="111" spans="1:29" ht="18.75">
      <c r="A111" s="21">
        <v>110</v>
      </c>
      <c r="B111" s="1" t="s">
        <v>6</v>
      </c>
      <c r="C111" s="1" t="s">
        <v>16</v>
      </c>
      <c r="D111" s="1" t="s">
        <v>20</v>
      </c>
      <c r="E111" s="1">
        <v>1</v>
      </c>
      <c r="F111" s="1">
        <v>0</v>
      </c>
      <c r="G111" s="1">
        <v>0</v>
      </c>
      <c r="H111" s="1">
        <v>0</v>
      </c>
      <c r="I111" s="1">
        <v>4</v>
      </c>
      <c r="J111" s="1">
        <v>0</v>
      </c>
      <c r="K111" s="1">
        <v>0</v>
      </c>
      <c r="L111" s="1">
        <v>1</v>
      </c>
      <c r="M111" s="1">
        <v>5</v>
      </c>
      <c r="N111" s="1">
        <v>0</v>
      </c>
      <c r="O111" s="1">
        <v>2</v>
      </c>
      <c r="P111" s="1">
        <v>2</v>
      </c>
      <c r="Q111" s="1">
        <v>3</v>
      </c>
      <c r="R111" s="1">
        <v>5</v>
      </c>
      <c r="S111" s="1">
        <v>7</v>
      </c>
      <c r="T111" s="1" t="str">
        <f t="shared" si="10"/>
        <v>753220510040001</v>
      </c>
      <c r="U111" s="1">
        <v>100</v>
      </c>
      <c r="V111" s="1">
        <v>300</v>
      </c>
      <c r="W111" s="1">
        <v>400</v>
      </c>
      <c r="X111" s="1">
        <v>38072400</v>
      </c>
      <c r="Y111" s="1">
        <f t="shared" si="17"/>
        <v>45686880</v>
      </c>
      <c r="Z111" s="1">
        <f t="shared" si="19"/>
        <v>54824256</v>
      </c>
      <c r="AA111" s="19">
        <f t="shared" si="13"/>
        <v>137060.64000000001</v>
      </c>
      <c r="AB111" s="19">
        <f t="shared" si="14"/>
        <v>114217.2</v>
      </c>
    </row>
    <row r="112" spans="1:29" ht="18.75">
      <c r="A112" s="21">
        <v>111</v>
      </c>
      <c r="B112" s="1" t="s">
        <v>6</v>
      </c>
      <c r="C112" s="1" t="s">
        <v>16</v>
      </c>
      <c r="D112" s="1" t="s">
        <v>256</v>
      </c>
      <c r="E112" s="1">
        <v>2</v>
      </c>
      <c r="F112" s="1">
        <v>0</v>
      </c>
      <c r="G112" s="1">
        <v>0</v>
      </c>
      <c r="H112" s="1">
        <v>0</v>
      </c>
      <c r="I112" s="1">
        <v>3</v>
      </c>
      <c r="J112" s="1">
        <v>0</v>
      </c>
      <c r="K112" s="1">
        <v>0</v>
      </c>
      <c r="L112" s="1">
        <v>1</v>
      </c>
      <c r="M112" s="1">
        <v>5</v>
      </c>
      <c r="N112" s="1">
        <v>0</v>
      </c>
      <c r="O112" s="1">
        <v>2</v>
      </c>
      <c r="P112" s="1">
        <v>2</v>
      </c>
      <c r="Q112" s="1">
        <v>3</v>
      </c>
      <c r="R112" s="1">
        <v>5</v>
      </c>
      <c r="S112" s="1">
        <v>7</v>
      </c>
      <c r="T112" s="1" t="str">
        <f t="shared" si="10"/>
        <v>753220510030002</v>
      </c>
      <c r="U112" s="1">
        <v>88</v>
      </c>
      <c r="V112" s="1">
        <v>252</v>
      </c>
      <c r="W112" s="1">
        <v>340</v>
      </c>
      <c r="X112" s="1">
        <v>34560000</v>
      </c>
      <c r="Y112" s="1">
        <f t="shared" si="17"/>
        <v>41472000</v>
      </c>
      <c r="Z112" s="1">
        <f t="shared" si="19"/>
        <v>49766400</v>
      </c>
      <c r="AA112" s="19">
        <f t="shared" si="13"/>
        <v>146371.76470588235</v>
      </c>
      <c r="AB112" s="19">
        <f t="shared" si="14"/>
        <v>121976.4705882353</v>
      </c>
    </row>
    <row r="113" spans="1:28" ht="18.75">
      <c r="A113" s="21">
        <v>112</v>
      </c>
      <c r="B113" s="1" t="s">
        <v>6</v>
      </c>
      <c r="C113" s="1" t="s">
        <v>16</v>
      </c>
      <c r="D113" s="1" t="s">
        <v>22</v>
      </c>
      <c r="E113" s="1">
        <v>1</v>
      </c>
      <c r="F113" s="1">
        <v>4</v>
      </c>
      <c r="G113" s="1">
        <v>0</v>
      </c>
      <c r="H113" s="1">
        <v>0</v>
      </c>
      <c r="I113" s="1">
        <v>4</v>
      </c>
      <c r="J113" s="1">
        <v>0</v>
      </c>
      <c r="K113" s="1">
        <v>0</v>
      </c>
      <c r="L113" s="1">
        <v>1</v>
      </c>
      <c r="M113" s="1">
        <v>5</v>
      </c>
      <c r="N113" s="1">
        <v>0</v>
      </c>
      <c r="O113" s="1">
        <v>2</v>
      </c>
      <c r="P113" s="1">
        <v>2</v>
      </c>
      <c r="Q113" s="1">
        <v>3</v>
      </c>
      <c r="R113" s="1">
        <v>5</v>
      </c>
      <c r="S113" s="1">
        <v>7</v>
      </c>
      <c r="T113" s="1" t="str">
        <f t="shared" si="10"/>
        <v>753220510040041</v>
      </c>
      <c r="U113" s="1">
        <v>10</v>
      </c>
      <c r="V113" s="1">
        <v>50</v>
      </c>
      <c r="W113" s="1">
        <v>60</v>
      </c>
      <c r="X113" s="1">
        <v>6450200</v>
      </c>
      <c r="Y113" s="1">
        <f t="shared" si="17"/>
        <v>7740240</v>
      </c>
      <c r="Z113" s="1">
        <f t="shared" si="19"/>
        <v>9288288</v>
      </c>
      <c r="AA113" s="19">
        <f t="shared" si="13"/>
        <v>154804.79999999999</v>
      </c>
      <c r="AB113" s="19">
        <f t="shared" si="14"/>
        <v>129004</v>
      </c>
    </row>
    <row r="114" spans="1:28" ht="18.75">
      <c r="A114" s="21">
        <v>113</v>
      </c>
      <c r="B114" s="1" t="s">
        <v>6</v>
      </c>
      <c r="C114" s="1" t="s">
        <v>16</v>
      </c>
      <c r="D114" s="1" t="s">
        <v>21</v>
      </c>
      <c r="E114" s="1">
        <v>1</v>
      </c>
      <c r="F114" s="1">
        <v>3</v>
      </c>
      <c r="G114" s="1">
        <v>0</v>
      </c>
      <c r="H114" s="1">
        <v>0</v>
      </c>
      <c r="I114" s="1">
        <v>4</v>
      </c>
      <c r="J114" s="1">
        <v>0</v>
      </c>
      <c r="K114" s="1">
        <v>0</v>
      </c>
      <c r="L114" s="1">
        <v>1</v>
      </c>
      <c r="M114" s="1">
        <v>5</v>
      </c>
      <c r="N114" s="1">
        <v>0</v>
      </c>
      <c r="O114" s="1">
        <v>2</v>
      </c>
      <c r="P114" s="1">
        <v>2</v>
      </c>
      <c r="Q114" s="1">
        <v>3</v>
      </c>
      <c r="R114" s="1">
        <v>5</v>
      </c>
      <c r="S114" s="1">
        <v>7</v>
      </c>
      <c r="T114" s="1" t="str">
        <f t="shared" si="10"/>
        <v>753220510040031</v>
      </c>
      <c r="U114" s="1">
        <v>10</v>
      </c>
      <c r="V114" s="1">
        <v>20</v>
      </c>
      <c r="W114" s="1">
        <v>30</v>
      </c>
      <c r="X114" s="1">
        <v>3225600</v>
      </c>
      <c r="Y114" s="1">
        <f t="shared" si="17"/>
        <v>3870720</v>
      </c>
      <c r="Z114" s="1">
        <f t="shared" si="19"/>
        <v>4644864</v>
      </c>
      <c r="AA114" s="19">
        <f t="shared" si="13"/>
        <v>154828.79999999999</v>
      </c>
      <c r="AB114" s="19">
        <f t="shared" si="14"/>
        <v>129024</v>
      </c>
    </row>
    <row r="115" spans="1:28" ht="18.75">
      <c r="A115" s="21">
        <v>114</v>
      </c>
      <c r="B115" s="1" t="s">
        <v>6</v>
      </c>
      <c r="C115" s="1" t="s">
        <v>16</v>
      </c>
      <c r="D115" s="1" t="s">
        <v>23</v>
      </c>
      <c r="E115" s="1">
        <v>1</v>
      </c>
      <c r="F115" s="1">
        <v>5</v>
      </c>
      <c r="G115" s="1">
        <v>0</v>
      </c>
      <c r="H115" s="1">
        <v>0</v>
      </c>
      <c r="I115" s="1">
        <v>4</v>
      </c>
      <c r="J115" s="1">
        <v>0</v>
      </c>
      <c r="K115" s="1">
        <v>0</v>
      </c>
      <c r="L115" s="1">
        <v>1</v>
      </c>
      <c r="M115" s="1">
        <v>5</v>
      </c>
      <c r="N115" s="1">
        <v>0</v>
      </c>
      <c r="O115" s="1">
        <v>2</v>
      </c>
      <c r="P115" s="1">
        <v>2</v>
      </c>
      <c r="Q115" s="1">
        <v>3</v>
      </c>
      <c r="R115" s="1">
        <v>5</v>
      </c>
      <c r="S115" s="1">
        <v>7</v>
      </c>
      <c r="T115" s="1" t="str">
        <f t="shared" si="10"/>
        <v>753220510040051</v>
      </c>
      <c r="U115" s="1">
        <v>20</v>
      </c>
      <c r="V115" s="1">
        <v>50</v>
      </c>
      <c r="W115" s="1">
        <v>70</v>
      </c>
      <c r="X115" s="1">
        <v>7526400</v>
      </c>
      <c r="Y115" s="1">
        <f t="shared" si="17"/>
        <v>9031680</v>
      </c>
      <c r="Z115" s="1">
        <f t="shared" si="19"/>
        <v>10838016</v>
      </c>
      <c r="AA115" s="19">
        <f t="shared" si="13"/>
        <v>154828.79999999999</v>
      </c>
      <c r="AB115" s="19">
        <f t="shared" si="14"/>
        <v>129024</v>
      </c>
    </row>
    <row r="116" spans="1:28" ht="18.75">
      <c r="A116" s="21">
        <v>115</v>
      </c>
      <c r="B116" s="1" t="s">
        <v>6</v>
      </c>
      <c r="C116" s="1" t="s">
        <v>16</v>
      </c>
      <c r="D116" s="1" t="s">
        <v>19</v>
      </c>
      <c r="E116" s="1">
        <v>1</v>
      </c>
      <c r="F116" s="1">
        <v>0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1</v>
      </c>
      <c r="M116" s="1">
        <v>5</v>
      </c>
      <c r="N116" s="1">
        <v>0</v>
      </c>
      <c r="O116" s="1">
        <v>2</v>
      </c>
      <c r="P116" s="1">
        <v>4</v>
      </c>
      <c r="Q116" s="1">
        <v>3</v>
      </c>
      <c r="R116" s="1">
        <v>5</v>
      </c>
      <c r="S116" s="1">
        <v>7</v>
      </c>
      <c r="T116" s="1" t="str">
        <f t="shared" si="10"/>
        <v>753420510010001</v>
      </c>
      <c r="U116" s="1">
        <v>100</v>
      </c>
      <c r="V116" s="1">
        <v>300</v>
      </c>
      <c r="W116" s="1">
        <v>400</v>
      </c>
      <c r="X116" s="1">
        <v>39283200</v>
      </c>
      <c r="Y116" s="1">
        <f t="shared" si="17"/>
        <v>47139840</v>
      </c>
      <c r="Z116" s="1">
        <f t="shared" si="19"/>
        <v>56567808</v>
      </c>
      <c r="AA116" s="19">
        <f t="shared" si="13"/>
        <v>141419.51999999999</v>
      </c>
      <c r="AB116" s="19">
        <f t="shared" si="14"/>
        <v>117849.60000000001</v>
      </c>
    </row>
    <row r="117" spans="1:28" ht="18.75">
      <c r="A117" s="21">
        <v>116</v>
      </c>
      <c r="B117" s="1" t="s">
        <v>6</v>
      </c>
      <c r="C117" s="1" t="s">
        <v>16</v>
      </c>
      <c r="D117" s="1" t="s">
        <v>239</v>
      </c>
      <c r="E117" s="1">
        <v>1</v>
      </c>
      <c r="F117" s="1">
        <v>4</v>
      </c>
      <c r="G117" s="1">
        <v>0</v>
      </c>
      <c r="H117" s="1">
        <v>0</v>
      </c>
      <c r="I117" s="1">
        <v>5</v>
      </c>
      <c r="J117" s="1">
        <v>1</v>
      </c>
      <c r="K117" s="1">
        <v>0</v>
      </c>
      <c r="L117" s="1">
        <v>1</v>
      </c>
      <c r="M117" s="1">
        <v>5</v>
      </c>
      <c r="N117" s="1">
        <v>0</v>
      </c>
      <c r="O117" s="1">
        <v>2</v>
      </c>
      <c r="P117" s="1">
        <v>3</v>
      </c>
      <c r="Q117" s="1">
        <v>5</v>
      </c>
      <c r="R117" s="1">
        <v>1</v>
      </c>
      <c r="S117" s="1">
        <v>8</v>
      </c>
      <c r="T117" s="1" t="str">
        <f t="shared" si="10"/>
        <v>815320510150041</v>
      </c>
      <c r="U117" s="1">
        <v>60</v>
      </c>
      <c r="V117" s="1">
        <v>300</v>
      </c>
      <c r="W117" s="1">
        <v>360</v>
      </c>
      <c r="X117" s="1">
        <v>38534400</v>
      </c>
      <c r="Y117" s="1">
        <f t="shared" si="17"/>
        <v>46241280</v>
      </c>
      <c r="Z117" s="1">
        <f t="shared" si="19"/>
        <v>55489536</v>
      </c>
      <c r="AA117" s="19">
        <f t="shared" si="13"/>
        <v>154137.60000000001</v>
      </c>
      <c r="AB117" s="19">
        <f t="shared" si="14"/>
        <v>128448</v>
      </c>
    </row>
    <row r="118" spans="1:28" ht="18.75">
      <c r="A118" s="21">
        <v>117</v>
      </c>
      <c r="B118" s="1" t="s">
        <v>6</v>
      </c>
      <c r="C118" s="1" t="s">
        <v>16</v>
      </c>
      <c r="D118" s="1" t="s">
        <v>24</v>
      </c>
      <c r="E118" s="1">
        <v>1</v>
      </c>
      <c r="F118" s="1">
        <v>0</v>
      </c>
      <c r="G118" s="1">
        <v>0</v>
      </c>
      <c r="H118" s="1">
        <v>0</v>
      </c>
      <c r="I118" s="1">
        <v>3</v>
      </c>
      <c r="J118" s="1">
        <v>0</v>
      </c>
      <c r="K118" s="1">
        <v>0</v>
      </c>
      <c r="L118" s="1">
        <v>1</v>
      </c>
      <c r="M118" s="1">
        <v>5</v>
      </c>
      <c r="N118" s="1">
        <v>0</v>
      </c>
      <c r="O118" s="1">
        <v>2</v>
      </c>
      <c r="P118" s="1">
        <v>3</v>
      </c>
      <c r="Q118" s="1">
        <v>5</v>
      </c>
      <c r="R118" s="1">
        <v>1</v>
      </c>
      <c r="S118" s="1">
        <v>8</v>
      </c>
      <c r="T118" s="1" t="str">
        <f t="shared" si="10"/>
        <v>815320510030001</v>
      </c>
      <c r="U118" s="1">
        <v>30</v>
      </c>
      <c r="V118" s="1">
        <v>90</v>
      </c>
      <c r="W118" s="1">
        <v>120</v>
      </c>
      <c r="X118" s="1">
        <v>12427200</v>
      </c>
      <c r="Y118" s="1">
        <f t="shared" si="17"/>
        <v>14912640</v>
      </c>
      <c r="Z118" s="1">
        <f t="shared" si="19"/>
        <v>17895168</v>
      </c>
      <c r="AA118" s="19">
        <f t="shared" si="13"/>
        <v>149126.39999999999</v>
      </c>
      <c r="AB118" s="19">
        <f t="shared" si="14"/>
        <v>124272</v>
      </c>
    </row>
    <row r="119" spans="1:28" ht="18.75">
      <c r="A119" s="21">
        <v>118</v>
      </c>
      <c r="B119" s="1" t="s">
        <v>6</v>
      </c>
      <c r="C119" s="1" t="s">
        <v>16</v>
      </c>
      <c r="D119" s="1" t="s">
        <v>240</v>
      </c>
      <c r="E119" s="1">
        <v>1</v>
      </c>
      <c r="F119" s="1">
        <v>2</v>
      </c>
      <c r="G119" s="1">
        <v>0</v>
      </c>
      <c r="H119" s="1">
        <v>0</v>
      </c>
      <c r="I119" s="1">
        <v>6</v>
      </c>
      <c r="J119" s="1">
        <v>1</v>
      </c>
      <c r="K119" s="1">
        <v>0</v>
      </c>
      <c r="L119" s="1">
        <v>1</v>
      </c>
      <c r="M119" s="1">
        <v>5</v>
      </c>
      <c r="N119" s="1">
        <v>0</v>
      </c>
      <c r="O119" s="1">
        <v>2</v>
      </c>
      <c r="P119" s="1">
        <v>3</v>
      </c>
      <c r="Q119" s="1">
        <v>5</v>
      </c>
      <c r="R119" s="1">
        <v>1</v>
      </c>
      <c r="S119" s="1">
        <v>8</v>
      </c>
      <c r="T119" s="1" t="str">
        <f t="shared" si="10"/>
        <v>815320510160021</v>
      </c>
      <c r="U119" s="1">
        <v>30</v>
      </c>
      <c r="V119" s="1">
        <v>150</v>
      </c>
      <c r="W119" s="1">
        <v>180</v>
      </c>
      <c r="X119" s="1">
        <f t="shared" ref="X119:X128" si="20">W119*95181</f>
        <v>17132580</v>
      </c>
      <c r="Y119" s="1">
        <f t="shared" si="17"/>
        <v>20559096</v>
      </c>
      <c r="Z119" s="1">
        <f t="shared" si="19"/>
        <v>24670915.199999999</v>
      </c>
      <c r="AA119" s="19">
        <f t="shared" si="13"/>
        <v>137060.63999999998</v>
      </c>
      <c r="AB119" s="19">
        <f t="shared" si="14"/>
        <v>114217.2</v>
      </c>
    </row>
    <row r="120" spans="1:28" ht="18.75">
      <c r="A120" s="21">
        <v>119</v>
      </c>
      <c r="B120" s="1" t="s">
        <v>6</v>
      </c>
      <c r="C120" s="1" t="s">
        <v>16</v>
      </c>
      <c r="D120" s="1" t="s">
        <v>245</v>
      </c>
      <c r="E120" s="1">
        <v>1</v>
      </c>
      <c r="F120" s="1">
        <v>2</v>
      </c>
      <c r="G120" s="1">
        <v>0</v>
      </c>
      <c r="H120" s="1">
        <v>0</v>
      </c>
      <c r="I120" s="1">
        <v>8</v>
      </c>
      <c r="J120" s="1">
        <v>1</v>
      </c>
      <c r="K120" s="1">
        <v>0</v>
      </c>
      <c r="L120" s="1">
        <v>1</v>
      </c>
      <c r="M120" s="1">
        <v>5</v>
      </c>
      <c r="N120" s="1">
        <v>0</v>
      </c>
      <c r="O120" s="1">
        <v>2</v>
      </c>
      <c r="P120" s="1">
        <v>3</v>
      </c>
      <c r="Q120" s="1">
        <v>5</v>
      </c>
      <c r="R120" s="1">
        <v>1</v>
      </c>
      <c r="S120" s="1">
        <v>8</v>
      </c>
      <c r="T120" s="1" t="str">
        <f t="shared" si="10"/>
        <v>815320510180021</v>
      </c>
      <c r="U120" s="1">
        <v>15</v>
      </c>
      <c r="V120" s="1">
        <v>105</v>
      </c>
      <c r="W120" s="1">
        <v>120</v>
      </c>
      <c r="X120" s="1">
        <f t="shared" si="20"/>
        <v>11421720</v>
      </c>
      <c r="Y120" s="1">
        <f t="shared" si="17"/>
        <v>13706064</v>
      </c>
      <c r="Z120" s="1">
        <f t="shared" si="19"/>
        <v>16447276.800000001</v>
      </c>
      <c r="AA120" s="19">
        <f t="shared" si="13"/>
        <v>137060.64000000001</v>
      </c>
      <c r="AB120" s="19">
        <f t="shared" si="14"/>
        <v>114217.2</v>
      </c>
    </row>
    <row r="121" spans="1:28" ht="18.75">
      <c r="A121" s="21">
        <v>120</v>
      </c>
      <c r="B121" s="1" t="s">
        <v>6</v>
      </c>
      <c r="C121" s="1" t="s">
        <v>16</v>
      </c>
      <c r="D121" s="1" t="s">
        <v>244</v>
      </c>
      <c r="E121" s="1">
        <v>1</v>
      </c>
      <c r="F121" s="1">
        <v>1</v>
      </c>
      <c r="G121" s="1">
        <v>0</v>
      </c>
      <c r="H121" s="1">
        <v>0</v>
      </c>
      <c r="I121" s="1">
        <v>8</v>
      </c>
      <c r="J121" s="1">
        <v>1</v>
      </c>
      <c r="K121" s="1">
        <v>0</v>
      </c>
      <c r="L121" s="1">
        <v>1</v>
      </c>
      <c r="M121" s="1">
        <v>5</v>
      </c>
      <c r="N121" s="1">
        <v>0</v>
      </c>
      <c r="O121" s="1">
        <v>2</v>
      </c>
      <c r="P121" s="1">
        <v>3</v>
      </c>
      <c r="Q121" s="1">
        <v>5</v>
      </c>
      <c r="R121" s="1">
        <v>1</v>
      </c>
      <c r="S121" s="1">
        <v>8</v>
      </c>
      <c r="T121" s="1" t="str">
        <f t="shared" si="10"/>
        <v>815320510180011</v>
      </c>
      <c r="U121" s="1">
        <v>15</v>
      </c>
      <c r="V121" s="1">
        <v>45</v>
      </c>
      <c r="W121" s="1">
        <v>60</v>
      </c>
      <c r="X121" s="1">
        <f t="shared" si="20"/>
        <v>5710860</v>
      </c>
      <c r="Y121" s="1">
        <f t="shared" si="17"/>
        <v>6853032</v>
      </c>
      <c r="Z121" s="1">
        <f t="shared" si="19"/>
        <v>8223638.4000000004</v>
      </c>
      <c r="AA121" s="19">
        <f t="shared" si="13"/>
        <v>137060.64000000001</v>
      </c>
      <c r="AB121" s="19">
        <f t="shared" si="14"/>
        <v>114217.2</v>
      </c>
    </row>
    <row r="122" spans="1:28" ht="18.75">
      <c r="A122" s="21">
        <v>121</v>
      </c>
      <c r="B122" s="1" t="s">
        <v>6</v>
      </c>
      <c r="C122" s="1" t="s">
        <v>16</v>
      </c>
      <c r="D122" s="1" t="s">
        <v>247</v>
      </c>
      <c r="E122" s="1">
        <v>1</v>
      </c>
      <c r="F122" s="1">
        <v>7</v>
      </c>
      <c r="G122" s="1">
        <v>0</v>
      </c>
      <c r="H122" s="1">
        <v>0</v>
      </c>
      <c r="I122" s="1">
        <v>6</v>
      </c>
      <c r="J122" s="1">
        <v>1</v>
      </c>
      <c r="K122" s="1">
        <v>0</v>
      </c>
      <c r="L122" s="1">
        <v>1</v>
      </c>
      <c r="M122" s="1">
        <v>5</v>
      </c>
      <c r="N122" s="1">
        <v>0</v>
      </c>
      <c r="O122" s="1">
        <v>2</v>
      </c>
      <c r="P122" s="1">
        <v>3</v>
      </c>
      <c r="Q122" s="1">
        <v>5</v>
      </c>
      <c r="R122" s="1">
        <v>1</v>
      </c>
      <c r="S122" s="1">
        <v>8</v>
      </c>
      <c r="T122" s="1" t="str">
        <f t="shared" si="10"/>
        <v>815320510160071</v>
      </c>
      <c r="U122" s="1">
        <v>75</v>
      </c>
      <c r="V122" s="1">
        <v>255</v>
      </c>
      <c r="W122" s="1">
        <v>330</v>
      </c>
      <c r="X122" s="1">
        <f t="shared" si="20"/>
        <v>31409730</v>
      </c>
      <c r="Y122" s="1">
        <f t="shared" si="17"/>
        <v>37691676</v>
      </c>
      <c r="Z122" s="1">
        <f t="shared" si="19"/>
        <v>45230011.200000003</v>
      </c>
      <c r="AA122" s="19">
        <f t="shared" si="13"/>
        <v>137060.64000000001</v>
      </c>
      <c r="AB122" s="19">
        <f t="shared" si="14"/>
        <v>114217.2</v>
      </c>
    </row>
    <row r="123" spans="1:28" ht="18.75">
      <c r="A123" s="21">
        <v>122</v>
      </c>
      <c r="B123" s="1" t="s">
        <v>6</v>
      </c>
      <c r="C123" s="1" t="s">
        <v>16</v>
      </c>
      <c r="D123" s="1" t="s">
        <v>246</v>
      </c>
      <c r="E123" s="1">
        <v>1</v>
      </c>
      <c r="F123" s="1">
        <v>4</v>
      </c>
      <c r="G123" s="1">
        <v>0</v>
      </c>
      <c r="H123" s="1">
        <v>0</v>
      </c>
      <c r="I123" s="1">
        <v>6</v>
      </c>
      <c r="J123" s="1">
        <v>1</v>
      </c>
      <c r="K123" s="1">
        <v>0</v>
      </c>
      <c r="L123" s="1">
        <v>1</v>
      </c>
      <c r="M123" s="1">
        <v>5</v>
      </c>
      <c r="N123" s="1">
        <v>0</v>
      </c>
      <c r="O123" s="1">
        <v>2</v>
      </c>
      <c r="P123" s="1">
        <v>3</v>
      </c>
      <c r="Q123" s="1">
        <v>5</v>
      </c>
      <c r="R123" s="1">
        <v>1</v>
      </c>
      <c r="S123" s="1">
        <v>8</v>
      </c>
      <c r="T123" s="1" t="str">
        <f t="shared" si="10"/>
        <v>815320510160041</v>
      </c>
      <c r="U123" s="1">
        <v>10</v>
      </c>
      <c r="V123" s="1">
        <v>80</v>
      </c>
      <c r="W123" s="1">
        <v>90</v>
      </c>
      <c r="X123" s="1">
        <f t="shared" si="20"/>
        <v>8566290</v>
      </c>
      <c r="Y123" s="1">
        <f t="shared" si="17"/>
        <v>10279548</v>
      </c>
      <c r="Z123" s="1">
        <f t="shared" si="19"/>
        <v>12335457.6</v>
      </c>
      <c r="AA123" s="19">
        <f t="shared" si="13"/>
        <v>137060.63999999998</v>
      </c>
      <c r="AB123" s="19">
        <f t="shared" si="14"/>
        <v>114217.2</v>
      </c>
    </row>
    <row r="124" spans="1:28" ht="18.75">
      <c r="A124" s="21">
        <v>123</v>
      </c>
      <c r="B124" s="1" t="s">
        <v>6</v>
      </c>
      <c r="C124" s="1" t="s">
        <v>16</v>
      </c>
      <c r="D124" s="1" t="s">
        <v>241</v>
      </c>
      <c r="E124" s="1">
        <v>1</v>
      </c>
      <c r="F124" s="1">
        <v>2</v>
      </c>
      <c r="G124" s="1">
        <v>0</v>
      </c>
      <c r="H124" s="1">
        <v>0</v>
      </c>
      <c r="I124" s="1">
        <v>7</v>
      </c>
      <c r="J124" s="1">
        <v>1</v>
      </c>
      <c r="K124" s="1">
        <v>0</v>
      </c>
      <c r="L124" s="1">
        <v>1</v>
      </c>
      <c r="M124" s="1">
        <v>5</v>
      </c>
      <c r="N124" s="1">
        <v>0</v>
      </c>
      <c r="O124" s="1">
        <v>2</v>
      </c>
      <c r="P124" s="1">
        <v>3</v>
      </c>
      <c r="Q124" s="1">
        <v>5</v>
      </c>
      <c r="R124" s="1">
        <v>1</v>
      </c>
      <c r="S124" s="1">
        <v>8</v>
      </c>
      <c r="T124" s="1" t="str">
        <f t="shared" si="10"/>
        <v>815320510170021</v>
      </c>
      <c r="U124" s="1">
        <v>15</v>
      </c>
      <c r="V124" s="1">
        <v>135</v>
      </c>
      <c r="W124" s="1">
        <v>150</v>
      </c>
      <c r="X124" s="1">
        <f t="shared" si="20"/>
        <v>14277150</v>
      </c>
      <c r="Y124" s="1">
        <f t="shared" si="17"/>
        <v>17132580</v>
      </c>
      <c r="Z124" s="1">
        <f t="shared" si="19"/>
        <v>20559096</v>
      </c>
      <c r="AA124" s="19">
        <f t="shared" si="13"/>
        <v>137060.64000000001</v>
      </c>
      <c r="AB124" s="19">
        <f t="shared" si="14"/>
        <v>114217.2</v>
      </c>
    </row>
    <row r="125" spans="1:28" ht="18.75">
      <c r="A125" s="21">
        <v>124</v>
      </c>
      <c r="B125" s="1" t="s">
        <v>6</v>
      </c>
      <c r="C125" s="1" t="s">
        <v>16</v>
      </c>
      <c r="D125" s="1" t="s">
        <v>303</v>
      </c>
      <c r="E125" s="1">
        <v>1</v>
      </c>
      <c r="F125" s="1">
        <v>2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</v>
      </c>
      <c r="M125" s="1">
        <v>5</v>
      </c>
      <c r="N125" s="1">
        <v>0</v>
      </c>
      <c r="O125" s="1">
        <v>2</v>
      </c>
      <c r="P125" s="1">
        <v>1</v>
      </c>
      <c r="Q125" s="1">
        <v>3</v>
      </c>
      <c r="R125" s="1">
        <v>5</v>
      </c>
      <c r="S125" s="1">
        <v>7</v>
      </c>
      <c r="T125" s="1" t="str">
        <f t="shared" si="10"/>
        <v>753120510000021</v>
      </c>
      <c r="U125" s="1">
        <v>35</v>
      </c>
      <c r="V125" s="1">
        <v>85</v>
      </c>
      <c r="W125" s="1">
        <v>120</v>
      </c>
      <c r="X125" s="1">
        <f t="shared" si="20"/>
        <v>11421720</v>
      </c>
      <c r="Y125" s="1">
        <f t="shared" si="17"/>
        <v>13706064</v>
      </c>
      <c r="Z125" s="1">
        <f t="shared" si="19"/>
        <v>16447276.800000001</v>
      </c>
      <c r="AA125" s="19">
        <f t="shared" si="13"/>
        <v>137060.64000000001</v>
      </c>
      <c r="AB125" s="19">
        <f t="shared" si="14"/>
        <v>114217.2</v>
      </c>
    </row>
    <row r="126" spans="1:28" ht="18.75">
      <c r="A126" s="21">
        <v>125</v>
      </c>
      <c r="B126" s="1" t="s">
        <v>6</v>
      </c>
      <c r="C126" s="1" t="s">
        <v>16</v>
      </c>
      <c r="D126" s="1" t="s">
        <v>242</v>
      </c>
      <c r="E126" s="1">
        <v>1</v>
      </c>
      <c r="F126" s="1">
        <v>3</v>
      </c>
      <c r="G126" s="1">
        <v>0</v>
      </c>
      <c r="H126" s="1">
        <v>0</v>
      </c>
      <c r="I126" s="1">
        <v>7</v>
      </c>
      <c r="J126" s="1">
        <v>1</v>
      </c>
      <c r="K126" s="1">
        <v>0</v>
      </c>
      <c r="L126" s="1">
        <v>1</v>
      </c>
      <c r="M126" s="1">
        <v>5</v>
      </c>
      <c r="N126" s="1">
        <v>0</v>
      </c>
      <c r="O126" s="1">
        <v>2</v>
      </c>
      <c r="P126" s="1">
        <v>3</v>
      </c>
      <c r="Q126" s="1">
        <v>5</v>
      </c>
      <c r="R126" s="1">
        <v>1</v>
      </c>
      <c r="S126" s="1">
        <v>8</v>
      </c>
      <c r="T126" s="1" t="str">
        <f t="shared" si="10"/>
        <v>815320510170031</v>
      </c>
      <c r="U126" s="1">
        <v>45</v>
      </c>
      <c r="V126" s="1">
        <v>165</v>
      </c>
      <c r="W126" s="1">
        <v>210</v>
      </c>
      <c r="X126" s="1">
        <f t="shared" si="20"/>
        <v>19988010</v>
      </c>
      <c r="Y126" s="1">
        <f t="shared" si="17"/>
        <v>23985612</v>
      </c>
      <c r="Z126" s="1">
        <f t="shared" si="19"/>
        <v>28782734.399999999</v>
      </c>
      <c r="AA126" s="19">
        <f t="shared" si="13"/>
        <v>137060.63999999998</v>
      </c>
      <c r="AB126" s="19">
        <f t="shared" si="14"/>
        <v>114217.2</v>
      </c>
    </row>
    <row r="127" spans="1:28" ht="18.75">
      <c r="A127" s="21">
        <v>126</v>
      </c>
      <c r="B127" s="1" t="s">
        <v>6</v>
      </c>
      <c r="C127" s="1" t="s">
        <v>16</v>
      </c>
      <c r="D127" s="1" t="s">
        <v>319</v>
      </c>
      <c r="E127" s="1">
        <v>1</v>
      </c>
      <c r="F127" s="1">
        <v>5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</v>
      </c>
      <c r="M127" s="1">
        <v>5</v>
      </c>
      <c r="N127" s="1">
        <v>0</v>
      </c>
      <c r="O127" s="1">
        <v>2</v>
      </c>
      <c r="P127" s="1">
        <v>1</v>
      </c>
      <c r="Q127" s="1">
        <v>3</v>
      </c>
      <c r="R127" s="1">
        <v>5</v>
      </c>
      <c r="S127" s="1">
        <v>7</v>
      </c>
      <c r="T127" s="1" t="str">
        <f t="shared" si="10"/>
        <v>753120510000051</v>
      </c>
      <c r="U127" s="1">
        <v>27</v>
      </c>
      <c r="V127" s="1">
        <v>93</v>
      </c>
      <c r="W127" s="1">
        <v>120</v>
      </c>
      <c r="X127" s="1">
        <f t="shared" si="20"/>
        <v>11421720</v>
      </c>
      <c r="Y127" s="1">
        <f t="shared" si="17"/>
        <v>13706064</v>
      </c>
      <c r="Z127" s="1">
        <f t="shared" si="19"/>
        <v>16447276.800000001</v>
      </c>
      <c r="AA127" s="19">
        <f t="shared" si="13"/>
        <v>137060.64000000001</v>
      </c>
      <c r="AB127" s="19">
        <f t="shared" si="14"/>
        <v>114217.2</v>
      </c>
    </row>
    <row r="128" spans="1:28" ht="18.75">
      <c r="A128" s="21">
        <v>127</v>
      </c>
      <c r="B128" s="1" t="s">
        <v>6</v>
      </c>
      <c r="C128" s="1" t="s">
        <v>16</v>
      </c>
      <c r="D128" s="1" t="s">
        <v>310</v>
      </c>
      <c r="E128" s="1">
        <v>1</v>
      </c>
      <c r="F128" s="1">
        <v>4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</v>
      </c>
      <c r="M128" s="1">
        <v>5</v>
      </c>
      <c r="N128" s="1">
        <v>0</v>
      </c>
      <c r="O128" s="1">
        <v>2</v>
      </c>
      <c r="P128" s="1">
        <v>1</v>
      </c>
      <c r="Q128" s="1">
        <v>3</v>
      </c>
      <c r="R128" s="1">
        <v>5</v>
      </c>
      <c r="S128" s="1">
        <v>7</v>
      </c>
      <c r="T128" s="1" t="str">
        <f t="shared" si="10"/>
        <v>753120510000041</v>
      </c>
      <c r="U128" s="1">
        <v>35</v>
      </c>
      <c r="V128" s="1">
        <v>75</v>
      </c>
      <c r="W128" s="1">
        <v>110</v>
      </c>
      <c r="X128" s="1">
        <f t="shared" si="20"/>
        <v>10469910</v>
      </c>
      <c r="Y128" s="1">
        <f t="shared" si="17"/>
        <v>12563892</v>
      </c>
      <c r="Z128" s="1">
        <f t="shared" si="19"/>
        <v>15076670.4</v>
      </c>
      <c r="AA128" s="19">
        <f t="shared" si="13"/>
        <v>137060.64000000001</v>
      </c>
      <c r="AB128" s="19">
        <f t="shared" si="14"/>
        <v>114217.2</v>
      </c>
    </row>
    <row r="129" spans="1:28" ht="18.75">
      <c r="A129" s="21">
        <v>128</v>
      </c>
      <c r="B129" s="1" t="s">
        <v>6</v>
      </c>
      <c r="C129" s="1" t="s">
        <v>16</v>
      </c>
      <c r="D129" s="1" t="s">
        <v>18</v>
      </c>
      <c r="E129" s="1">
        <v>1</v>
      </c>
      <c r="F129" s="1">
        <v>0</v>
      </c>
      <c r="G129" s="1">
        <v>0</v>
      </c>
      <c r="H129" s="1">
        <v>0</v>
      </c>
      <c r="I129" s="1">
        <v>0</v>
      </c>
      <c r="J129" s="1">
        <v>2</v>
      </c>
      <c r="K129" s="1">
        <v>0</v>
      </c>
      <c r="L129" s="1">
        <v>1</v>
      </c>
      <c r="M129" s="1">
        <v>5</v>
      </c>
      <c r="N129" s="1">
        <v>0</v>
      </c>
      <c r="O129" s="1">
        <v>2</v>
      </c>
      <c r="P129" s="1">
        <v>1</v>
      </c>
      <c r="Q129" s="1">
        <v>3</v>
      </c>
      <c r="R129" s="1">
        <v>5</v>
      </c>
      <c r="S129" s="1">
        <v>7</v>
      </c>
      <c r="T129" s="1" t="str">
        <f t="shared" si="10"/>
        <v>753120510200001</v>
      </c>
      <c r="U129" s="1">
        <v>109</v>
      </c>
      <c r="V129" s="1">
        <v>336</v>
      </c>
      <c r="W129" s="1">
        <v>445</v>
      </c>
      <c r="X129" s="1"/>
      <c r="Y129" s="1">
        <v>64643815</v>
      </c>
      <c r="Z129" s="1">
        <v>64643815</v>
      </c>
      <c r="AA129" s="19">
        <f t="shared" si="13"/>
        <v>145267</v>
      </c>
      <c r="AB129" s="19">
        <f t="shared" si="14"/>
        <v>145267</v>
      </c>
    </row>
    <row r="130" spans="1:28" ht="18.75">
      <c r="A130" s="21">
        <v>129</v>
      </c>
      <c r="B130" s="1" t="s">
        <v>6</v>
      </c>
      <c r="C130" s="1" t="s">
        <v>16</v>
      </c>
      <c r="D130" s="1" t="s">
        <v>272</v>
      </c>
      <c r="E130" s="1">
        <v>2</v>
      </c>
      <c r="F130" s="1">
        <v>0</v>
      </c>
      <c r="G130" s="1">
        <v>0</v>
      </c>
      <c r="H130" s="1">
        <v>0</v>
      </c>
      <c r="I130" s="1">
        <v>5</v>
      </c>
      <c r="J130" s="1">
        <v>0</v>
      </c>
      <c r="K130" s="1">
        <v>0</v>
      </c>
      <c r="L130" s="1">
        <v>1</v>
      </c>
      <c r="M130" s="1">
        <v>5</v>
      </c>
      <c r="N130" s="1">
        <v>0</v>
      </c>
      <c r="O130" s="1">
        <v>2</v>
      </c>
      <c r="P130" s="1">
        <v>1</v>
      </c>
      <c r="Q130" s="1">
        <v>3</v>
      </c>
      <c r="R130" s="1">
        <v>5</v>
      </c>
      <c r="S130" s="1">
        <v>7</v>
      </c>
      <c r="T130" s="1" t="str">
        <f t="shared" ref="T130:T193" si="21">S130&amp;R130&amp;Q130&amp;P130&amp;O130&amp;N130&amp;M130&amp;L130&amp;K130&amp;J130&amp;I130&amp;H130&amp;G130&amp;F130&amp;E130</f>
        <v>753120510050002</v>
      </c>
      <c r="U130" s="1">
        <v>45</v>
      </c>
      <c r="V130" s="1">
        <v>155</v>
      </c>
      <c r="W130" s="1">
        <v>200</v>
      </c>
      <c r="X130" s="1">
        <v>20304000</v>
      </c>
      <c r="Y130" s="1">
        <f>(X130*0.2)+X130</f>
        <v>24364800</v>
      </c>
      <c r="Z130" s="1">
        <f>Y130+(Y130*0.2)</f>
        <v>29237760</v>
      </c>
      <c r="AA130" s="19">
        <f t="shared" ref="AA130:AA193" si="22">Z130/W130</f>
        <v>146188.79999999999</v>
      </c>
      <c r="AB130" s="19">
        <f t="shared" ref="AB130:AB193" si="23">Y130/W130</f>
        <v>121824</v>
      </c>
    </row>
    <row r="131" spans="1:28" ht="18.75">
      <c r="A131" s="21">
        <v>130</v>
      </c>
      <c r="B131" s="1" t="s">
        <v>6</v>
      </c>
      <c r="C131" s="1" t="s">
        <v>16</v>
      </c>
      <c r="D131" s="1" t="s">
        <v>17</v>
      </c>
      <c r="E131" s="1">
        <v>1</v>
      </c>
      <c r="F131" s="1">
        <v>0</v>
      </c>
      <c r="G131" s="1">
        <v>0</v>
      </c>
      <c r="H131" s="1">
        <v>0</v>
      </c>
      <c r="I131" s="1">
        <v>1</v>
      </c>
      <c r="J131" s="1">
        <v>0</v>
      </c>
      <c r="K131" s="1">
        <v>0</v>
      </c>
      <c r="L131" s="1">
        <v>1</v>
      </c>
      <c r="M131" s="1">
        <v>5</v>
      </c>
      <c r="N131" s="1">
        <v>0</v>
      </c>
      <c r="O131" s="1">
        <v>2</v>
      </c>
      <c r="P131" s="1">
        <v>1</v>
      </c>
      <c r="Q131" s="1">
        <v>3</v>
      </c>
      <c r="R131" s="1">
        <v>5</v>
      </c>
      <c r="S131" s="1">
        <v>7</v>
      </c>
      <c r="T131" s="1" t="str">
        <f t="shared" si="21"/>
        <v>753120510010001</v>
      </c>
      <c r="U131" s="1">
        <v>139</v>
      </c>
      <c r="V131" s="1">
        <v>321</v>
      </c>
      <c r="W131" s="1">
        <v>460</v>
      </c>
      <c r="X131" s="1">
        <v>46404800</v>
      </c>
      <c r="Y131" s="1">
        <f>(X131*0.2)+X131</f>
        <v>55685760</v>
      </c>
      <c r="Z131" s="1">
        <f>Y131+(Y131*0.2)</f>
        <v>66822912</v>
      </c>
      <c r="AA131" s="19">
        <f t="shared" si="22"/>
        <v>145267.20000000001</v>
      </c>
      <c r="AB131" s="19">
        <f t="shared" si="23"/>
        <v>121056</v>
      </c>
    </row>
    <row r="132" spans="1:28" ht="18.75">
      <c r="A132" s="21">
        <v>131</v>
      </c>
      <c r="B132" s="1" t="s">
        <v>6</v>
      </c>
      <c r="C132" s="1" t="s">
        <v>134</v>
      </c>
      <c r="D132" s="1" t="s">
        <v>135</v>
      </c>
      <c r="E132" s="1">
        <v>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3</v>
      </c>
      <c r="M132" s="1">
        <v>5</v>
      </c>
      <c r="N132" s="1">
        <v>0</v>
      </c>
      <c r="O132" s="1">
        <v>4</v>
      </c>
      <c r="P132" s="1">
        <v>4</v>
      </c>
      <c r="Q132" s="1">
        <v>1</v>
      </c>
      <c r="R132" s="1">
        <v>5</v>
      </c>
      <c r="S132" s="1">
        <v>2</v>
      </c>
      <c r="T132" s="1" t="str">
        <f t="shared" si="21"/>
        <v>251440530100001</v>
      </c>
      <c r="U132" s="1">
        <v>35</v>
      </c>
      <c r="V132" s="1">
        <v>80</v>
      </c>
      <c r="W132" s="1">
        <v>115</v>
      </c>
      <c r="X132" s="1">
        <v>16732800</v>
      </c>
      <c r="Y132" s="1">
        <f t="shared" ref="Y132:Y163" si="24">X132</f>
        <v>16732800</v>
      </c>
      <c r="Z132" s="1">
        <f t="shared" ref="Z132:Z163" si="25">Y132+(Y132*0.25)</f>
        <v>20916000</v>
      </c>
      <c r="AA132" s="4">
        <f t="shared" si="22"/>
        <v>181878.26086956522</v>
      </c>
      <c r="AB132" s="4">
        <f t="shared" si="23"/>
        <v>145502.60869565216</v>
      </c>
    </row>
    <row r="133" spans="1:28" ht="18.75">
      <c r="A133" s="21">
        <v>132</v>
      </c>
      <c r="B133" s="1" t="s">
        <v>6</v>
      </c>
      <c r="C133" s="1" t="s">
        <v>134</v>
      </c>
      <c r="D133" s="1" t="s">
        <v>136</v>
      </c>
      <c r="E133" s="1">
        <v>1</v>
      </c>
      <c r="F133" s="1">
        <v>0</v>
      </c>
      <c r="G133" s="1">
        <v>0</v>
      </c>
      <c r="H133" s="1">
        <v>0</v>
      </c>
      <c r="I133" s="1">
        <v>3</v>
      </c>
      <c r="J133" s="1">
        <v>1</v>
      </c>
      <c r="K133" s="1">
        <v>0</v>
      </c>
      <c r="L133" s="1">
        <v>3</v>
      </c>
      <c r="M133" s="1">
        <v>5</v>
      </c>
      <c r="N133" s="1">
        <v>0</v>
      </c>
      <c r="O133" s="1">
        <v>4</v>
      </c>
      <c r="P133" s="1">
        <v>3</v>
      </c>
      <c r="Q133" s="1">
        <v>1</v>
      </c>
      <c r="R133" s="1">
        <v>5</v>
      </c>
      <c r="S133" s="1">
        <v>2</v>
      </c>
      <c r="T133" s="1" t="str">
        <f t="shared" si="21"/>
        <v>251340530130001</v>
      </c>
      <c r="U133" s="1">
        <v>20</v>
      </c>
      <c r="V133" s="1">
        <v>60</v>
      </c>
      <c r="W133" s="1">
        <v>80</v>
      </c>
      <c r="X133" s="1">
        <v>11620800</v>
      </c>
      <c r="Y133" s="1">
        <f t="shared" si="24"/>
        <v>11620800</v>
      </c>
      <c r="Z133" s="1">
        <f t="shared" si="25"/>
        <v>14526000</v>
      </c>
      <c r="AA133" s="4">
        <f t="shared" si="22"/>
        <v>181575</v>
      </c>
      <c r="AB133" s="4">
        <f t="shared" si="23"/>
        <v>145260</v>
      </c>
    </row>
    <row r="134" spans="1:28" ht="18.75">
      <c r="A134" s="21">
        <v>133</v>
      </c>
      <c r="B134" s="1" t="s">
        <v>6</v>
      </c>
      <c r="C134" s="1" t="s">
        <v>134</v>
      </c>
      <c r="D134" s="1" t="s">
        <v>137</v>
      </c>
      <c r="E134" s="1">
        <v>1</v>
      </c>
      <c r="F134" s="1">
        <v>0</v>
      </c>
      <c r="G134" s="1">
        <v>0</v>
      </c>
      <c r="H134" s="1">
        <v>0</v>
      </c>
      <c r="I134" s="1">
        <v>4</v>
      </c>
      <c r="J134" s="1">
        <v>1</v>
      </c>
      <c r="K134" s="1">
        <v>0</v>
      </c>
      <c r="L134" s="1">
        <v>3</v>
      </c>
      <c r="M134" s="1">
        <v>5</v>
      </c>
      <c r="N134" s="1">
        <v>0</v>
      </c>
      <c r="O134" s="1">
        <v>4</v>
      </c>
      <c r="P134" s="1">
        <v>3</v>
      </c>
      <c r="Q134" s="1">
        <v>1</v>
      </c>
      <c r="R134" s="1">
        <v>5</v>
      </c>
      <c r="S134" s="1">
        <v>2</v>
      </c>
      <c r="T134" s="1" t="str">
        <f t="shared" si="21"/>
        <v>251340530140001</v>
      </c>
      <c r="U134" s="1">
        <v>45</v>
      </c>
      <c r="V134" s="1">
        <v>135</v>
      </c>
      <c r="W134" s="1">
        <v>180</v>
      </c>
      <c r="X134" s="1">
        <v>25430400</v>
      </c>
      <c r="Y134" s="1">
        <f t="shared" si="24"/>
        <v>25430400</v>
      </c>
      <c r="Z134" s="1">
        <f t="shared" si="25"/>
        <v>31788000</v>
      </c>
      <c r="AA134" s="4">
        <f t="shared" si="22"/>
        <v>176600</v>
      </c>
      <c r="AB134" s="4">
        <f t="shared" si="23"/>
        <v>141280</v>
      </c>
    </row>
    <row r="135" spans="1:28" ht="18.75">
      <c r="A135" s="21">
        <v>134</v>
      </c>
      <c r="B135" s="1" t="s">
        <v>6</v>
      </c>
      <c r="C135" s="1" t="s">
        <v>134</v>
      </c>
      <c r="D135" s="1" t="s">
        <v>138</v>
      </c>
      <c r="E135" s="1">
        <v>1</v>
      </c>
      <c r="F135" s="1">
        <v>1</v>
      </c>
      <c r="G135" s="1">
        <v>0</v>
      </c>
      <c r="H135" s="1">
        <v>0</v>
      </c>
      <c r="I135" s="1">
        <v>5</v>
      </c>
      <c r="J135" s="1">
        <v>1</v>
      </c>
      <c r="K135" s="1">
        <v>0</v>
      </c>
      <c r="L135" s="1">
        <v>3</v>
      </c>
      <c r="M135" s="1">
        <v>5</v>
      </c>
      <c r="N135" s="1">
        <v>0</v>
      </c>
      <c r="O135" s="1">
        <v>4</v>
      </c>
      <c r="P135" s="1">
        <v>3</v>
      </c>
      <c r="Q135" s="1">
        <v>1</v>
      </c>
      <c r="R135" s="1">
        <v>5</v>
      </c>
      <c r="S135" s="1">
        <v>2</v>
      </c>
      <c r="T135" s="1" t="str">
        <f t="shared" si="21"/>
        <v>251340530150011</v>
      </c>
      <c r="U135" s="1">
        <v>14</v>
      </c>
      <c r="V135" s="1">
        <v>26</v>
      </c>
      <c r="W135" s="1">
        <v>40</v>
      </c>
      <c r="X135" s="1">
        <v>6696000</v>
      </c>
      <c r="Y135" s="1">
        <f t="shared" si="24"/>
        <v>6696000</v>
      </c>
      <c r="Z135" s="1">
        <f t="shared" si="25"/>
        <v>8370000</v>
      </c>
      <c r="AA135" s="4">
        <f t="shared" si="22"/>
        <v>209250</v>
      </c>
      <c r="AB135" s="4">
        <f t="shared" si="23"/>
        <v>167400</v>
      </c>
    </row>
    <row r="136" spans="1:28" ht="18.75">
      <c r="A136" s="21">
        <v>135</v>
      </c>
      <c r="B136" s="1" t="s">
        <v>6</v>
      </c>
      <c r="C136" s="1" t="s">
        <v>134</v>
      </c>
      <c r="D136" s="1" t="s">
        <v>139</v>
      </c>
      <c r="E136" s="1">
        <v>1</v>
      </c>
      <c r="F136" s="1">
        <v>0</v>
      </c>
      <c r="G136" s="1">
        <v>0</v>
      </c>
      <c r="H136" s="1">
        <v>0</v>
      </c>
      <c r="I136" s="1">
        <v>7</v>
      </c>
      <c r="J136" s="1">
        <v>1</v>
      </c>
      <c r="K136" s="1">
        <v>0</v>
      </c>
      <c r="L136" s="1">
        <v>3</v>
      </c>
      <c r="M136" s="1">
        <v>5</v>
      </c>
      <c r="N136" s="1">
        <v>0</v>
      </c>
      <c r="O136" s="1">
        <v>4</v>
      </c>
      <c r="P136" s="1">
        <v>3</v>
      </c>
      <c r="Q136" s="1">
        <v>1</v>
      </c>
      <c r="R136" s="1">
        <v>5</v>
      </c>
      <c r="S136" s="1">
        <v>2</v>
      </c>
      <c r="T136" s="1" t="str">
        <f t="shared" si="21"/>
        <v>251340530170001</v>
      </c>
      <c r="U136" s="1">
        <v>33</v>
      </c>
      <c r="V136" s="1">
        <v>67</v>
      </c>
      <c r="W136" s="1">
        <v>100</v>
      </c>
      <c r="X136" s="1">
        <v>16917600</v>
      </c>
      <c r="Y136" s="1">
        <f t="shared" si="24"/>
        <v>16917600</v>
      </c>
      <c r="Z136" s="1">
        <f t="shared" si="25"/>
        <v>21147000</v>
      </c>
      <c r="AA136" s="4">
        <f t="shared" si="22"/>
        <v>211470</v>
      </c>
      <c r="AB136" s="4">
        <f t="shared" si="23"/>
        <v>169176</v>
      </c>
    </row>
    <row r="137" spans="1:28" ht="18.75">
      <c r="A137" s="21">
        <v>136</v>
      </c>
      <c r="B137" s="1" t="s">
        <v>6</v>
      </c>
      <c r="C137" s="1" t="s">
        <v>134</v>
      </c>
      <c r="D137" s="1" t="s">
        <v>140</v>
      </c>
      <c r="E137" s="1">
        <v>1</v>
      </c>
      <c r="F137" s="1">
        <v>0</v>
      </c>
      <c r="G137" s="1">
        <v>0</v>
      </c>
      <c r="H137" s="1">
        <v>0</v>
      </c>
      <c r="I137" s="1">
        <v>8</v>
      </c>
      <c r="J137" s="1">
        <v>1</v>
      </c>
      <c r="K137" s="1">
        <v>0</v>
      </c>
      <c r="L137" s="1">
        <v>3</v>
      </c>
      <c r="M137" s="1">
        <v>5</v>
      </c>
      <c r="N137" s="1">
        <v>0</v>
      </c>
      <c r="O137" s="1">
        <v>4</v>
      </c>
      <c r="P137" s="1">
        <v>3</v>
      </c>
      <c r="Q137" s="1">
        <v>1</v>
      </c>
      <c r="R137" s="1">
        <v>5</v>
      </c>
      <c r="S137" s="1">
        <v>2</v>
      </c>
      <c r="T137" s="1" t="str">
        <f t="shared" si="21"/>
        <v>251340530180001</v>
      </c>
      <c r="U137" s="1">
        <v>30</v>
      </c>
      <c r="V137" s="1">
        <v>70</v>
      </c>
      <c r="W137" s="1">
        <v>100</v>
      </c>
      <c r="X137" s="1">
        <v>16984800</v>
      </c>
      <c r="Y137" s="1">
        <f t="shared" si="24"/>
        <v>16984800</v>
      </c>
      <c r="Z137" s="1">
        <f t="shared" si="25"/>
        <v>21231000</v>
      </c>
      <c r="AA137" s="4">
        <f t="shared" si="22"/>
        <v>212310</v>
      </c>
      <c r="AB137" s="4">
        <f t="shared" si="23"/>
        <v>169848</v>
      </c>
    </row>
    <row r="138" spans="1:28" ht="18.75">
      <c r="A138" s="21">
        <v>137</v>
      </c>
      <c r="B138" s="1" t="s">
        <v>6</v>
      </c>
      <c r="C138" s="1" t="s">
        <v>134</v>
      </c>
      <c r="D138" s="1" t="s">
        <v>141</v>
      </c>
      <c r="E138" s="1">
        <v>1</v>
      </c>
      <c r="F138" s="1">
        <v>0</v>
      </c>
      <c r="G138" s="1">
        <v>0</v>
      </c>
      <c r="H138" s="1">
        <v>0</v>
      </c>
      <c r="I138" s="1">
        <v>9</v>
      </c>
      <c r="J138" s="1">
        <v>1</v>
      </c>
      <c r="K138" s="1">
        <v>0</v>
      </c>
      <c r="L138" s="1">
        <v>3</v>
      </c>
      <c r="M138" s="1">
        <v>5</v>
      </c>
      <c r="N138" s="1">
        <v>0</v>
      </c>
      <c r="O138" s="1">
        <v>4</v>
      </c>
      <c r="P138" s="1">
        <v>3</v>
      </c>
      <c r="Q138" s="1">
        <v>1</v>
      </c>
      <c r="R138" s="1">
        <v>5</v>
      </c>
      <c r="S138" s="1">
        <v>2</v>
      </c>
      <c r="T138" s="1" t="str">
        <f t="shared" si="21"/>
        <v>251340530190001</v>
      </c>
      <c r="U138" s="1">
        <v>106</v>
      </c>
      <c r="V138" s="1">
        <v>354</v>
      </c>
      <c r="W138" s="1">
        <v>460</v>
      </c>
      <c r="X138" s="1">
        <v>61790400</v>
      </c>
      <c r="Y138" s="1">
        <f t="shared" si="24"/>
        <v>61790400</v>
      </c>
      <c r="Z138" s="1">
        <f t="shared" si="25"/>
        <v>77238000</v>
      </c>
      <c r="AA138" s="4">
        <f t="shared" si="22"/>
        <v>167908.69565217392</v>
      </c>
      <c r="AB138" s="4">
        <f t="shared" si="23"/>
        <v>134326.95652173914</v>
      </c>
    </row>
    <row r="139" spans="1:28" ht="18.75">
      <c r="A139" s="21">
        <v>138</v>
      </c>
      <c r="B139" s="1" t="s">
        <v>6</v>
      </c>
      <c r="C139" s="1" t="s">
        <v>134</v>
      </c>
      <c r="D139" s="1" t="s">
        <v>142</v>
      </c>
      <c r="E139" s="1">
        <v>1</v>
      </c>
      <c r="F139" s="1">
        <v>0</v>
      </c>
      <c r="G139" s="1">
        <v>0</v>
      </c>
      <c r="H139" s="1">
        <v>0</v>
      </c>
      <c r="I139" s="1">
        <v>1</v>
      </c>
      <c r="J139" s="1">
        <v>2</v>
      </c>
      <c r="K139" s="1">
        <v>0</v>
      </c>
      <c r="L139" s="1">
        <v>3</v>
      </c>
      <c r="M139" s="1">
        <v>5</v>
      </c>
      <c r="N139" s="1">
        <v>0</v>
      </c>
      <c r="O139" s="1">
        <v>4</v>
      </c>
      <c r="P139" s="1">
        <v>3</v>
      </c>
      <c r="Q139" s="1">
        <v>1</v>
      </c>
      <c r="R139" s="1">
        <v>5</v>
      </c>
      <c r="S139" s="1">
        <v>2</v>
      </c>
      <c r="T139" s="1" t="str">
        <f t="shared" si="21"/>
        <v>251340530210001</v>
      </c>
      <c r="U139" s="1">
        <v>33</v>
      </c>
      <c r="V139" s="1">
        <v>67</v>
      </c>
      <c r="W139" s="1">
        <v>100</v>
      </c>
      <c r="X139" s="1">
        <v>14644800</v>
      </c>
      <c r="Y139" s="1">
        <f t="shared" si="24"/>
        <v>14644800</v>
      </c>
      <c r="Z139" s="1">
        <f t="shared" si="25"/>
        <v>18306000</v>
      </c>
      <c r="AA139" s="4">
        <f t="shared" si="22"/>
        <v>183060</v>
      </c>
      <c r="AB139" s="4">
        <f t="shared" si="23"/>
        <v>146448</v>
      </c>
    </row>
    <row r="140" spans="1:28" ht="18.75">
      <c r="A140" s="21">
        <v>139</v>
      </c>
      <c r="B140" s="1" t="s">
        <v>6</v>
      </c>
      <c r="C140" s="1" t="s">
        <v>134</v>
      </c>
      <c r="D140" s="1" t="s">
        <v>143</v>
      </c>
      <c r="E140" s="1">
        <v>1</v>
      </c>
      <c r="F140" s="1">
        <v>0</v>
      </c>
      <c r="G140" s="1">
        <v>0</v>
      </c>
      <c r="H140" s="1">
        <v>0</v>
      </c>
      <c r="I140" s="1">
        <v>2</v>
      </c>
      <c r="J140" s="1">
        <v>2</v>
      </c>
      <c r="K140" s="1">
        <v>0</v>
      </c>
      <c r="L140" s="1">
        <v>3</v>
      </c>
      <c r="M140" s="1">
        <v>5</v>
      </c>
      <c r="N140" s="1">
        <v>0</v>
      </c>
      <c r="O140" s="1">
        <v>4</v>
      </c>
      <c r="P140" s="1">
        <v>3</v>
      </c>
      <c r="Q140" s="1">
        <v>1</v>
      </c>
      <c r="R140" s="1">
        <v>5</v>
      </c>
      <c r="S140" s="1">
        <v>2</v>
      </c>
      <c r="T140" s="1" t="str">
        <f t="shared" si="21"/>
        <v>251340530220001</v>
      </c>
      <c r="U140" s="1">
        <v>27</v>
      </c>
      <c r="V140" s="1">
        <v>63</v>
      </c>
      <c r="W140" s="1">
        <v>90</v>
      </c>
      <c r="X140" s="1">
        <v>13233600</v>
      </c>
      <c r="Y140" s="1">
        <f t="shared" si="24"/>
        <v>13233600</v>
      </c>
      <c r="Z140" s="1">
        <f t="shared" si="25"/>
        <v>16542000</v>
      </c>
      <c r="AA140" s="4">
        <f t="shared" si="22"/>
        <v>183800</v>
      </c>
      <c r="AB140" s="4">
        <f t="shared" si="23"/>
        <v>147040</v>
      </c>
    </row>
    <row r="141" spans="1:28" ht="18.75">
      <c r="A141" s="21">
        <v>140</v>
      </c>
      <c r="B141" s="1" t="s">
        <v>6</v>
      </c>
      <c r="C141" s="1" t="s">
        <v>134</v>
      </c>
      <c r="D141" s="1" t="s">
        <v>144</v>
      </c>
      <c r="E141" s="1">
        <v>1</v>
      </c>
      <c r="F141" s="1">
        <v>0</v>
      </c>
      <c r="G141" s="1">
        <v>0</v>
      </c>
      <c r="H141" s="1">
        <v>0</v>
      </c>
      <c r="I141" s="1">
        <v>2</v>
      </c>
      <c r="J141" s="1">
        <v>3</v>
      </c>
      <c r="K141" s="1">
        <v>0</v>
      </c>
      <c r="L141" s="1">
        <v>3</v>
      </c>
      <c r="M141" s="1">
        <v>5</v>
      </c>
      <c r="N141" s="1">
        <v>0</v>
      </c>
      <c r="O141" s="1">
        <v>4</v>
      </c>
      <c r="P141" s="1">
        <v>3</v>
      </c>
      <c r="Q141" s="1">
        <v>1</v>
      </c>
      <c r="R141" s="1">
        <v>5</v>
      </c>
      <c r="S141" s="1">
        <v>2</v>
      </c>
      <c r="T141" s="1" t="str">
        <f t="shared" si="21"/>
        <v>251340530320001</v>
      </c>
      <c r="U141" s="1">
        <v>60</v>
      </c>
      <c r="V141" s="1">
        <v>110</v>
      </c>
      <c r="W141" s="1">
        <v>170</v>
      </c>
      <c r="X141" s="1">
        <v>23601600</v>
      </c>
      <c r="Y141" s="1">
        <f t="shared" si="24"/>
        <v>23601600</v>
      </c>
      <c r="Z141" s="1">
        <f t="shared" si="25"/>
        <v>29502000</v>
      </c>
      <c r="AA141" s="4">
        <f t="shared" si="22"/>
        <v>173541.17647058822</v>
      </c>
      <c r="AB141" s="4">
        <f t="shared" si="23"/>
        <v>138832.9411764706</v>
      </c>
    </row>
    <row r="142" spans="1:28" ht="18.75">
      <c r="A142" s="21">
        <v>141</v>
      </c>
      <c r="B142" s="1" t="s">
        <v>6</v>
      </c>
      <c r="C142" s="1" t="s">
        <v>134</v>
      </c>
      <c r="D142" s="1" t="s">
        <v>145</v>
      </c>
      <c r="E142" s="1">
        <v>1</v>
      </c>
      <c r="F142" s="1">
        <v>0</v>
      </c>
      <c r="G142" s="1">
        <v>0</v>
      </c>
      <c r="H142" s="1">
        <v>0</v>
      </c>
      <c r="I142" s="1">
        <v>3</v>
      </c>
      <c r="J142" s="1">
        <v>3</v>
      </c>
      <c r="K142" s="1">
        <v>0</v>
      </c>
      <c r="L142" s="1">
        <v>3</v>
      </c>
      <c r="M142" s="1">
        <v>5</v>
      </c>
      <c r="N142" s="1">
        <v>0</v>
      </c>
      <c r="O142" s="1">
        <v>4</v>
      </c>
      <c r="P142" s="1">
        <v>3</v>
      </c>
      <c r="Q142" s="1">
        <v>1</v>
      </c>
      <c r="R142" s="1">
        <v>5</v>
      </c>
      <c r="S142" s="1">
        <v>2</v>
      </c>
      <c r="T142" s="1" t="str">
        <f t="shared" si="21"/>
        <v>251340530330001</v>
      </c>
      <c r="U142" s="1">
        <v>36</v>
      </c>
      <c r="V142" s="1">
        <v>72</v>
      </c>
      <c r="W142" s="1">
        <v>108</v>
      </c>
      <c r="X142" s="1">
        <v>18681600</v>
      </c>
      <c r="Y142" s="1">
        <f t="shared" si="24"/>
        <v>18681600</v>
      </c>
      <c r="Z142" s="1">
        <f t="shared" si="25"/>
        <v>23352000</v>
      </c>
      <c r="AA142" s="4">
        <f t="shared" si="22"/>
        <v>216222.22222222222</v>
      </c>
      <c r="AB142" s="4">
        <f t="shared" si="23"/>
        <v>172977.77777777778</v>
      </c>
    </row>
    <row r="143" spans="1:28" ht="18.75">
      <c r="A143" s="21">
        <v>142</v>
      </c>
      <c r="B143" s="1" t="s">
        <v>6</v>
      </c>
      <c r="C143" s="1" t="s">
        <v>134</v>
      </c>
      <c r="D143" s="1" t="s">
        <v>146</v>
      </c>
      <c r="E143" s="1">
        <v>1</v>
      </c>
      <c r="F143" s="1">
        <v>0</v>
      </c>
      <c r="G143" s="1">
        <v>0</v>
      </c>
      <c r="H143" s="1">
        <v>0</v>
      </c>
      <c r="I143" s="1">
        <v>4</v>
      </c>
      <c r="J143" s="1">
        <v>3</v>
      </c>
      <c r="K143" s="1">
        <v>0</v>
      </c>
      <c r="L143" s="1">
        <v>3</v>
      </c>
      <c r="M143" s="1">
        <v>5</v>
      </c>
      <c r="N143" s="1">
        <v>0</v>
      </c>
      <c r="O143" s="1">
        <v>4</v>
      </c>
      <c r="P143" s="1">
        <v>3</v>
      </c>
      <c r="Q143" s="1">
        <v>1</v>
      </c>
      <c r="R143" s="1">
        <v>5</v>
      </c>
      <c r="S143" s="1">
        <v>2</v>
      </c>
      <c r="T143" s="1" t="str">
        <f t="shared" si="21"/>
        <v>251340530340001</v>
      </c>
      <c r="U143" s="1">
        <v>64</v>
      </c>
      <c r="V143" s="1">
        <v>120</v>
      </c>
      <c r="W143" s="1">
        <v>184</v>
      </c>
      <c r="X143" s="1">
        <v>25790400</v>
      </c>
      <c r="Y143" s="1">
        <f t="shared" si="24"/>
        <v>25790400</v>
      </c>
      <c r="Z143" s="1">
        <f t="shared" si="25"/>
        <v>32238000</v>
      </c>
      <c r="AA143" s="4">
        <f t="shared" si="22"/>
        <v>175206.52173913043</v>
      </c>
      <c r="AB143" s="4">
        <f t="shared" si="23"/>
        <v>140165.21739130435</v>
      </c>
    </row>
    <row r="144" spans="1:28" ht="18.75">
      <c r="A144" s="21">
        <v>143</v>
      </c>
      <c r="B144" s="1" t="s">
        <v>6</v>
      </c>
      <c r="C144" s="1" t="s">
        <v>134</v>
      </c>
      <c r="D144" s="1" t="s">
        <v>147</v>
      </c>
      <c r="E144" s="1">
        <v>1</v>
      </c>
      <c r="F144" s="1">
        <v>0</v>
      </c>
      <c r="G144" s="1">
        <v>0</v>
      </c>
      <c r="H144" s="1">
        <v>0</v>
      </c>
      <c r="I144" s="1">
        <v>6</v>
      </c>
      <c r="J144" s="1">
        <v>3</v>
      </c>
      <c r="K144" s="1">
        <v>0</v>
      </c>
      <c r="L144" s="1">
        <v>3</v>
      </c>
      <c r="M144" s="1">
        <v>5</v>
      </c>
      <c r="N144" s="1">
        <v>0</v>
      </c>
      <c r="O144" s="1">
        <v>4</v>
      </c>
      <c r="P144" s="1">
        <v>3</v>
      </c>
      <c r="Q144" s="1">
        <v>1</v>
      </c>
      <c r="R144" s="1">
        <v>5</v>
      </c>
      <c r="S144" s="1">
        <v>2</v>
      </c>
      <c r="T144" s="1" t="str">
        <f t="shared" si="21"/>
        <v>251340530360001</v>
      </c>
      <c r="U144" s="1">
        <v>40</v>
      </c>
      <c r="V144" s="1">
        <v>110</v>
      </c>
      <c r="W144" s="1">
        <v>150</v>
      </c>
      <c r="X144" s="1">
        <v>21081600</v>
      </c>
      <c r="Y144" s="1">
        <f t="shared" si="24"/>
        <v>21081600</v>
      </c>
      <c r="Z144" s="1">
        <f t="shared" si="25"/>
        <v>26352000</v>
      </c>
      <c r="AA144" s="4">
        <f t="shared" si="22"/>
        <v>175680</v>
      </c>
      <c r="AB144" s="4">
        <f t="shared" si="23"/>
        <v>140544</v>
      </c>
    </row>
    <row r="145" spans="1:28" ht="18.75">
      <c r="A145" s="21">
        <v>144</v>
      </c>
      <c r="B145" s="1" t="s">
        <v>6</v>
      </c>
      <c r="C145" s="1" t="s">
        <v>134</v>
      </c>
      <c r="D145" s="1" t="s">
        <v>148</v>
      </c>
      <c r="E145" s="1">
        <v>1</v>
      </c>
      <c r="F145" s="1">
        <v>0</v>
      </c>
      <c r="G145" s="1">
        <v>0</v>
      </c>
      <c r="H145" s="1">
        <v>0</v>
      </c>
      <c r="I145" s="1">
        <v>9</v>
      </c>
      <c r="J145" s="1">
        <v>3</v>
      </c>
      <c r="K145" s="1">
        <v>0</v>
      </c>
      <c r="L145" s="1">
        <v>3</v>
      </c>
      <c r="M145" s="1">
        <v>5</v>
      </c>
      <c r="N145" s="1">
        <v>0</v>
      </c>
      <c r="O145" s="1">
        <v>4</v>
      </c>
      <c r="P145" s="1">
        <v>3</v>
      </c>
      <c r="Q145" s="1">
        <v>1</v>
      </c>
      <c r="R145" s="1">
        <v>5</v>
      </c>
      <c r="S145" s="1">
        <v>2</v>
      </c>
      <c r="T145" s="1" t="str">
        <f t="shared" si="21"/>
        <v>251340530390001</v>
      </c>
      <c r="U145" s="1">
        <v>48</v>
      </c>
      <c r="V145" s="1">
        <v>84</v>
      </c>
      <c r="W145" s="1">
        <v>132</v>
      </c>
      <c r="X145" s="1">
        <v>18475200</v>
      </c>
      <c r="Y145" s="1">
        <f t="shared" si="24"/>
        <v>18475200</v>
      </c>
      <c r="Z145" s="1">
        <f t="shared" si="25"/>
        <v>23094000</v>
      </c>
      <c r="AA145" s="4">
        <f t="shared" si="22"/>
        <v>174954.54545454544</v>
      </c>
      <c r="AB145" s="4">
        <f t="shared" si="23"/>
        <v>139963.63636363635</v>
      </c>
    </row>
    <row r="146" spans="1:28" ht="18.75">
      <c r="A146" s="21">
        <v>145</v>
      </c>
      <c r="B146" s="1" t="s">
        <v>6</v>
      </c>
      <c r="C146" s="1" t="s">
        <v>134</v>
      </c>
      <c r="D146" s="1" t="s">
        <v>149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4</v>
      </c>
      <c r="K146" s="1">
        <v>0</v>
      </c>
      <c r="L146" s="1">
        <v>3</v>
      </c>
      <c r="M146" s="1">
        <v>5</v>
      </c>
      <c r="N146" s="1">
        <v>0</v>
      </c>
      <c r="O146" s="1">
        <v>4</v>
      </c>
      <c r="P146" s="1">
        <v>6</v>
      </c>
      <c r="Q146" s="1">
        <v>6</v>
      </c>
      <c r="R146" s="1">
        <v>1</v>
      </c>
      <c r="S146" s="1">
        <v>2</v>
      </c>
      <c r="T146" s="1" t="str">
        <f t="shared" si="21"/>
        <v>216640530400001</v>
      </c>
      <c r="U146" s="1">
        <v>54</v>
      </c>
      <c r="V146" s="1">
        <v>162</v>
      </c>
      <c r="W146" s="1">
        <v>216</v>
      </c>
      <c r="X146" s="1">
        <v>30355200</v>
      </c>
      <c r="Y146" s="1">
        <f t="shared" si="24"/>
        <v>30355200</v>
      </c>
      <c r="Z146" s="1">
        <f t="shared" si="25"/>
        <v>37944000</v>
      </c>
      <c r="AA146" s="4">
        <f t="shared" si="22"/>
        <v>175666.66666666666</v>
      </c>
      <c r="AB146" s="4">
        <f t="shared" si="23"/>
        <v>140533.33333333334</v>
      </c>
    </row>
    <row r="147" spans="1:28" ht="18.75">
      <c r="A147" s="21">
        <v>146</v>
      </c>
      <c r="B147" s="1" t="s">
        <v>6</v>
      </c>
      <c r="C147" s="1" t="s">
        <v>134</v>
      </c>
      <c r="D147" s="1" t="s">
        <v>150</v>
      </c>
      <c r="E147" s="1">
        <v>1</v>
      </c>
      <c r="F147" s="1">
        <v>0</v>
      </c>
      <c r="G147" s="1">
        <v>0</v>
      </c>
      <c r="H147" s="1">
        <v>0</v>
      </c>
      <c r="I147" s="1">
        <v>2</v>
      </c>
      <c r="J147" s="1">
        <v>4</v>
      </c>
      <c r="K147" s="1">
        <v>0</v>
      </c>
      <c r="L147" s="1">
        <v>3</v>
      </c>
      <c r="M147" s="1">
        <v>5</v>
      </c>
      <c r="N147" s="1">
        <v>0</v>
      </c>
      <c r="O147" s="1">
        <v>4</v>
      </c>
      <c r="P147" s="1">
        <v>1</v>
      </c>
      <c r="Q147" s="1">
        <v>1</v>
      </c>
      <c r="R147" s="1">
        <v>5</v>
      </c>
      <c r="S147" s="1">
        <v>2</v>
      </c>
      <c r="T147" s="1" t="str">
        <f t="shared" si="21"/>
        <v>251140530420001</v>
      </c>
      <c r="U147" s="1">
        <v>25</v>
      </c>
      <c r="V147" s="1">
        <v>50</v>
      </c>
      <c r="W147" s="1">
        <v>75</v>
      </c>
      <c r="X147" s="1">
        <v>10828800</v>
      </c>
      <c r="Y147" s="1">
        <f t="shared" si="24"/>
        <v>10828800</v>
      </c>
      <c r="Z147" s="1">
        <f t="shared" si="25"/>
        <v>13536000</v>
      </c>
      <c r="AA147" s="4">
        <f t="shared" si="22"/>
        <v>180480</v>
      </c>
      <c r="AB147" s="4">
        <f t="shared" si="23"/>
        <v>144384</v>
      </c>
    </row>
    <row r="148" spans="1:28" ht="21" customHeight="1">
      <c r="A148" s="21">
        <v>147</v>
      </c>
      <c r="B148" s="1" t="s">
        <v>6</v>
      </c>
      <c r="C148" s="1" t="s">
        <v>134</v>
      </c>
      <c r="D148" s="1" t="s">
        <v>151</v>
      </c>
      <c r="E148" s="1">
        <v>1</v>
      </c>
      <c r="F148" s="1">
        <v>1</v>
      </c>
      <c r="G148" s="1">
        <v>0</v>
      </c>
      <c r="H148" s="1">
        <v>0</v>
      </c>
      <c r="I148" s="1">
        <v>4</v>
      </c>
      <c r="J148" s="1">
        <v>4</v>
      </c>
      <c r="K148" s="1">
        <v>0</v>
      </c>
      <c r="L148" s="1">
        <v>3</v>
      </c>
      <c r="M148" s="1">
        <v>5</v>
      </c>
      <c r="N148" s="1">
        <v>0</v>
      </c>
      <c r="O148" s="1">
        <v>4</v>
      </c>
      <c r="P148" s="1">
        <v>1</v>
      </c>
      <c r="Q148" s="1">
        <v>1</v>
      </c>
      <c r="R148" s="1">
        <v>5</v>
      </c>
      <c r="S148" s="1">
        <v>2</v>
      </c>
      <c r="T148" s="1" t="str">
        <f t="shared" si="21"/>
        <v>251140530440011</v>
      </c>
      <c r="U148" s="1">
        <v>20</v>
      </c>
      <c r="V148" s="1">
        <v>40</v>
      </c>
      <c r="W148" s="1">
        <v>60</v>
      </c>
      <c r="X148" s="1">
        <v>8971200</v>
      </c>
      <c r="Y148" s="1">
        <f t="shared" si="24"/>
        <v>8971200</v>
      </c>
      <c r="Z148" s="1">
        <f t="shared" si="25"/>
        <v>11214000</v>
      </c>
      <c r="AA148" s="4">
        <f t="shared" si="22"/>
        <v>186900</v>
      </c>
      <c r="AB148" s="4">
        <f t="shared" si="23"/>
        <v>149520</v>
      </c>
    </row>
    <row r="149" spans="1:28" ht="18.75">
      <c r="A149" s="21">
        <v>148</v>
      </c>
      <c r="B149" s="1" t="s">
        <v>6</v>
      </c>
      <c r="C149" s="1" t="s">
        <v>134</v>
      </c>
      <c r="D149" s="1" t="s">
        <v>152</v>
      </c>
      <c r="E149" s="1">
        <v>1</v>
      </c>
      <c r="F149" s="1">
        <v>1</v>
      </c>
      <c r="G149" s="1">
        <v>0</v>
      </c>
      <c r="H149" s="1">
        <v>0</v>
      </c>
      <c r="I149" s="1">
        <v>5</v>
      </c>
      <c r="J149" s="1">
        <v>4</v>
      </c>
      <c r="K149" s="1">
        <v>0</v>
      </c>
      <c r="L149" s="1">
        <v>3</v>
      </c>
      <c r="M149" s="1">
        <v>5</v>
      </c>
      <c r="N149" s="1">
        <v>0</v>
      </c>
      <c r="O149" s="1">
        <v>3</v>
      </c>
      <c r="P149" s="1">
        <v>2</v>
      </c>
      <c r="Q149" s="1">
        <v>1</v>
      </c>
      <c r="R149" s="1">
        <v>5</v>
      </c>
      <c r="S149" s="1">
        <v>3</v>
      </c>
      <c r="T149" s="1" t="str">
        <f t="shared" si="21"/>
        <v>351230530450011</v>
      </c>
      <c r="U149" s="1">
        <v>17</v>
      </c>
      <c r="V149" s="1">
        <v>33</v>
      </c>
      <c r="W149" s="1">
        <v>50</v>
      </c>
      <c r="X149" s="1">
        <v>7344000</v>
      </c>
      <c r="Y149" s="1">
        <f t="shared" si="24"/>
        <v>7344000</v>
      </c>
      <c r="Z149" s="1">
        <f t="shared" si="25"/>
        <v>9180000</v>
      </c>
      <c r="AA149" s="4">
        <f t="shared" si="22"/>
        <v>183600</v>
      </c>
      <c r="AB149" s="4">
        <f t="shared" si="23"/>
        <v>146880</v>
      </c>
    </row>
    <row r="150" spans="1:28" ht="18.75">
      <c r="A150" s="21">
        <v>149</v>
      </c>
      <c r="B150" s="1" t="s">
        <v>6</v>
      </c>
      <c r="C150" s="1" t="s">
        <v>134</v>
      </c>
      <c r="D150" s="1" t="s">
        <v>153</v>
      </c>
      <c r="E150" s="1">
        <v>1</v>
      </c>
      <c r="F150" s="1">
        <v>0</v>
      </c>
      <c r="G150" s="1">
        <v>0</v>
      </c>
      <c r="H150" s="1">
        <v>0</v>
      </c>
      <c r="I150" s="1">
        <v>6</v>
      </c>
      <c r="J150" s="1">
        <v>4</v>
      </c>
      <c r="K150" s="1">
        <v>0</v>
      </c>
      <c r="L150" s="1">
        <v>3</v>
      </c>
      <c r="M150" s="1">
        <v>5</v>
      </c>
      <c r="N150" s="1">
        <v>0</v>
      </c>
      <c r="O150" s="1">
        <v>3</v>
      </c>
      <c r="P150" s="1">
        <v>2</v>
      </c>
      <c r="Q150" s="1">
        <v>1</v>
      </c>
      <c r="R150" s="1">
        <v>5</v>
      </c>
      <c r="S150" s="1">
        <v>3</v>
      </c>
      <c r="T150" s="1" t="str">
        <f t="shared" si="21"/>
        <v>351230530460001</v>
      </c>
      <c r="U150" s="1">
        <v>30</v>
      </c>
      <c r="V150" s="1">
        <v>70</v>
      </c>
      <c r="W150" s="1">
        <v>100</v>
      </c>
      <c r="X150" s="1">
        <v>13262400</v>
      </c>
      <c r="Y150" s="1">
        <f t="shared" si="24"/>
        <v>13262400</v>
      </c>
      <c r="Z150" s="1">
        <f t="shared" si="25"/>
        <v>16578000</v>
      </c>
      <c r="AA150" s="4">
        <f t="shared" si="22"/>
        <v>165780</v>
      </c>
      <c r="AB150" s="4">
        <f t="shared" si="23"/>
        <v>132624</v>
      </c>
    </row>
    <row r="151" spans="1:28" ht="18.75">
      <c r="A151" s="21">
        <v>150</v>
      </c>
      <c r="B151" s="1" t="s">
        <v>6</v>
      </c>
      <c r="C151" s="1" t="s">
        <v>134</v>
      </c>
      <c r="D151" s="1" t="s">
        <v>154</v>
      </c>
      <c r="E151" s="1">
        <v>1</v>
      </c>
      <c r="F151" s="1">
        <v>0</v>
      </c>
      <c r="G151" s="1">
        <v>0</v>
      </c>
      <c r="H151" s="1">
        <v>0</v>
      </c>
      <c r="I151" s="1">
        <v>7</v>
      </c>
      <c r="J151" s="1">
        <v>4</v>
      </c>
      <c r="K151" s="1">
        <v>0</v>
      </c>
      <c r="L151" s="1">
        <v>3</v>
      </c>
      <c r="M151" s="1">
        <v>5</v>
      </c>
      <c r="N151" s="1">
        <v>0</v>
      </c>
      <c r="O151" s="1">
        <v>3</v>
      </c>
      <c r="P151" s="1">
        <v>2</v>
      </c>
      <c r="Q151" s="1">
        <v>1</v>
      </c>
      <c r="R151" s="1">
        <v>5</v>
      </c>
      <c r="S151" s="1">
        <v>3</v>
      </c>
      <c r="T151" s="1" t="str">
        <f t="shared" si="21"/>
        <v>351230530470001</v>
      </c>
      <c r="U151" s="1">
        <v>28</v>
      </c>
      <c r="V151" s="1">
        <v>67</v>
      </c>
      <c r="W151" s="1">
        <v>95</v>
      </c>
      <c r="X151" s="1">
        <v>13420800</v>
      </c>
      <c r="Y151" s="1">
        <f t="shared" si="24"/>
        <v>13420800</v>
      </c>
      <c r="Z151" s="1">
        <f t="shared" si="25"/>
        <v>16776000</v>
      </c>
      <c r="AA151" s="4">
        <f t="shared" si="22"/>
        <v>176589.47368421053</v>
      </c>
      <c r="AB151" s="4">
        <f t="shared" si="23"/>
        <v>141271.57894736843</v>
      </c>
    </row>
    <row r="152" spans="1:28" ht="18.75">
      <c r="A152" s="21">
        <v>151</v>
      </c>
      <c r="B152" s="1" t="s">
        <v>6</v>
      </c>
      <c r="C152" s="1" t="s">
        <v>134</v>
      </c>
      <c r="D152" s="1" t="s">
        <v>155</v>
      </c>
      <c r="E152" s="1">
        <v>1</v>
      </c>
      <c r="F152" s="1">
        <v>0</v>
      </c>
      <c r="G152" s="1">
        <v>0</v>
      </c>
      <c r="H152" s="1">
        <v>0</v>
      </c>
      <c r="I152" s="1">
        <v>8</v>
      </c>
      <c r="J152" s="1">
        <v>4</v>
      </c>
      <c r="K152" s="1">
        <v>0</v>
      </c>
      <c r="L152" s="1">
        <v>3</v>
      </c>
      <c r="M152" s="1">
        <v>5</v>
      </c>
      <c r="N152" s="1">
        <v>0</v>
      </c>
      <c r="O152" s="1">
        <v>3</v>
      </c>
      <c r="P152" s="1">
        <v>2</v>
      </c>
      <c r="Q152" s="1">
        <v>1</v>
      </c>
      <c r="R152" s="1">
        <v>5</v>
      </c>
      <c r="S152" s="1">
        <v>3</v>
      </c>
      <c r="T152" s="1" t="str">
        <f t="shared" si="21"/>
        <v>351230530480001</v>
      </c>
      <c r="U152" s="1">
        <v>68</v>
      </c>
      <c r="V152" s="1">
        <v>104</v>
      </c>
      <c r="W152" s="1">
        <v>202</v>
      </c>
      <c r="X152" s="1">
        <v>27777600</v>
      </c>
      <c r="Y152" s="1">
        <f t="shared" si="24"/>
        <v>27777600</v>
      </c>
      <c r="Z152" s="1">
        <f t="shared" si="25"/>
        <v>34722000</v>
      </c>
      <c r="AA152" s="4">
        <f t="shared" si="22"/>
        <v>171891.08910891088</v>
      </c>
      <c r="AB152" s="4">
        <f t="shared" si="23"/>
        <v>137512.87128712871</v>
      </c>
    </row>
    <row r="153" spans="1:28" ht="18.75">
      <c r="A153" s="21">
        <v>152</v>
      </c>
      <c r="B153" s="1" t="s">
        <v>6</v>
      </c>
      <c r="C153" s="1" t="s">
        <v>134</v>
      </c>
      <c r="D153" s="1" t="s">
        <v>156</v>
      </c>
      <c r="E153" s="1">
        <v>1</v>
      </c>
      <c r="F153" s="1">
        <v>0</v>
      </c>
      <c r="G153" s="1">
        <v>0</v>
      </c>
      <c r="H153" s="1">
        <v>0</v>
      </c>
      <c r="I153" s="1">
        <v>3</v>
      </c>
      <c r="J153" s="1">
        <v>5</v>
      </c>
      <c r="K153" s="1">
        <v>0</v>
      </c>
      <c r="L153" s="1">
        <v>3</v>
      </c>
      <c r="M153" s="1">
        <v>5</v>
      </c>
      <c r="N153" s="1">
        <v>0</v>
      </c>
      <c r="O153" s="1">
        <v>4</v>
      </c>
      <c r="P153" s="1">
        <v>9</v>
      </c>
      <c r="Q153" s="1">
        <v>2</v>
      </c>
      <c r="R153" s="1">
        <v>5</v>
      </c>
      <c r="S153" s="1">
        <v>2</v>
      </c>
      <c r="T153" s="1" t="str">
        <f t="shared" si="21"/>
        <v>252940530530001</v>
      </c>
      <c r="U153" s="1">
        <v>48</v>
      </c>
      <c r="V153" s="1">
        <v>160</v>
      </c>
      <c r="W153" s="1">
        <v>368</v>
      </c>
      <c r="X153" s="1">
        <v>51465600</v>
      </c>
      <c r="Y153" s="1">
        <f t="shared" si="24"/>
        <v>51465600</v>
      </c>
      <c r="Z153" s="1">
        <f t="shared" si="25"/>
        <v>64332000</v>
      </c>
      <c r="AA153" s="4">
        <f t="shared" si="22"/>
        <v>174815.21739130435</v>
      </c>
      <c r="AB153" s="4">
        <f t="shared" si="23"/>
        <v>139852.17391304349</v>
      </c>
    </row>
    <row r="154" spans="1:28" ht="18.75">
      <c r="A154" s="21">
        <v>153</v>
      </c>
      <c r="B154" s="1" t="s">
        <v>6</v>
      </c>
      <c r="C154" s="1" t="s">
        <v>134</v>
      </c>
      <c r="D154" s="1" t="s">
        <v>157</v>
      </c>
      <c r="E154" s="1">
        <v>1</v>
      </c>
      <c r="F154" s="1">
        <v>0</v>
      </c>
      <c r="G154" s="1">
        <v>0</v>
      </c>
      <c r="H154" s="1">
        <v>0</v>
      </c>
      <c r="I154" s="1">
        <v>4</v>
      </c>
      <c r="J154" s="1">
        <v>5</v>
      </c>
      <c r="K154" s="1">
        <v>0</v>
      </c>
      <c r="L154" s="1">
        <v>3</v>
      </c>
      <c r="M154" s="1">
        <v>5</v>
      </c>
      <c r="N154" s="1">
        <v>0</v>
      </c>
      <c r="O154" s="1">
        <v>4</v>
      </c>
      <c r="P154" s="1">
        <v>2</v>
      </c>
      <c r="Q154" s="1">
        <v>1</v>
      </c>
      <c r="R154" s="1">
        <v>5</v>
      </c>
      <c r="S154" s="1">
        <v>2</v>
      </c>
      <c r="T154" s="1" t="str">
        <f t="shared" si="21"/>
        <v>251240530540001</v>
      </c>
      <c r="U154" s="1">
        <v>20</v>
      </c>
      <c r="V154" s="1">
        <v>60</v>
      </c>
      <c r="W154" s="1">
        <v>240</v>
      </c>
      <c r="X154" s="1">
        <v>33307200</v>
      </c>
      <c r="Y154" s="1">
        <f t="shared" si="24"/>
        <v>33307200</v>
      </c>
      <c r="Z154" s="1">
        <f t="shared" si="25"/>
        <v>41634000</v>
      </c>
      <c r="AA154" s="4">
        <f t="shared" si="22"/>
        <v>173475</v>
      </c>
      <c r="AB154" s="4">
        <f t="shared" si="23"/>
        <v>138780</v>
      </c>
    </row>
    <row r="155" spans="1:28" ht="18.75">
      <c r="A155" s="21">
        <v>154</v>
      </c>
      <c r="B155" s="1" t="s">
        <v>6</v>
      </c>
      <c r="C155" s="1" t="s">
        <v>134</v>
      </c>
      <c r="D155" s="1" t="s">
        <v>158</v>
      </c>
      <c r="E155" s="1">
        <v>1</v>
      </c>
      <c r="F155" s="1">
        <v>0</v>
      </c>
      <c r="G155" s="1">
        <v>0</v>
      </c>
      <c r="H155" s="1">
        <v>0</v>
      </c>
      <c r="I155" s="1">
        <v>6</v>
      </c>
      <c r="J155" s="1">
        <v>5</v>
      </c>
      <c r="K155" s="1">
        <v>0</v>
      </c>
      <c r="L155" s="1">
        <v>3</v>
      </c>
      <c r="M155" s="1">
        <v>5</v>
      </c>
      <c r="N155" s="1">
        <v>0</v>
      </c>
      <c r="O155" s="1">
        <v>4</v>
      </c>
      <c r="P155" s="1">
        <v>9</v>
      </c>
      <c r="Q155" s="1">
        <v>2</v>
      </c>
      <c r="R155" s="1">
        <v>5</v>
      </c>
      <c r="S155" s="1">
        <v>2</v>
      </c>
      <c r="T155" s="1" t="str">
        <f t="shared" si="21"/>
        <v>252940530560001</v>
      </c>
      <c r="U155" s="1">
        <v>36</v>
      </c>
      <c r="V155" s="1">
        <v>76</v>
      </c>
      <c r="W155" s="1">
        <v>272</v>
      </c>
      <c r="X155" s="1">
        <v>37209600</v>
      </c>
      <c r="Y155" s="1">
        <f t="shared" si="24"/>
        <v>37209600</v>
      </c>
      <c r="Z155" s="1">
        <f t="shared" si="25"/>
        <v>46512000</v>
      </c>
      <c r="AA155" s="4">
        <f t="shared" si="22"/>
        <v>171000</v>
      </c>
      <c r="AB155" s="4">
        <f t="shared" si="23"/>
        <v>136800</v>
      </c>
    </row>
    <row r="156" spans="1:28" ht="18.75">
      <c r="A156" s="21">
        <v>155</v>
      </c>
      <c r="B156" s="1" t="s">
        <v>6</v>
      </c>
      <c r="C156" s="1" t="s">
        <v>134</v>
      </c>
      <c r="D156" s="1" t="s">
        <v>159</v>
      </c>
      <c r="E156" s="1">
        <v>1</v>
      </c>
      <c r="F156" s="1">
        <v>0</v>
      </c>
      <c r="G156" s="1">
        <v>0</v>
      </c>
      <c r="H156" s="1">
        <v>0</v>
      </c>
      <c r="I156" s="1">
        <v>7</v>
      </c>
      <c r="J156" s="1">
        <v>5</v>
      </c>
      <c r="K156" s="1">
        <v>0</v>
      </c>
      <c r="L156" s="1">
        <v>3</v>
      </c>
      <c r="M156" s="1">
        <v>5</v>
      </c>
      <c r="N156" s="1">
        <v>0</v>
      </c>
      <c r="O156" s="1">
        <v>4</v>
      </c>
      <c r="P156" s="1">
        <v>3</v>
      </c>
      <c r="Q156" s="1">
        <v>2</v>
      </c>
      <c r="R156" s="1">
        <v>5</v>
      </c>
      <c r="S156" s="1">
        <v>2</v>
      </c>
      <c r="T156" s="1" t="str">
        <f t="shared" si="21"/>
        <v>252340530570001</v>
      </c>
      <c r="U156" s="1">
        <v>48</v>
      </c>
      <c r="V156" s="1">
        <v>96</v>
      </c>
      <c r="W156" s="1">
        <v>304</v>
      </c>
      <c r="X156" s="1">
        <v>41731200</v>
      </c>
      <c r="Y156" s="1">
        <f t="shared" si="24"/>
        <v>41731200</v>
      </c>
      <c r="Z156" s="1">
        <f t="shared" si="25"/>
        <v>52164000</v>
      </c>
      <c r="AA156" s="4">
        <f t="shared" si="22"/>
        <v>171592.10526315789</v>
      </c>
      <c r="AB156" s="4">
        <f t="shared" si="23"/>
        <v>137273.68421052632</v>
      </c>
    </row>
    <row r="157" spans="1:28" s="4" customFormat="1" ht="20.45" customHeight="1">
      <c r="A157" s="21">
        <v>156</v>
      </c>
      <c r="B157" s="1" t="s">
        <v>6</v>
      </c>
      <c r="C157" s="1" t="s">
        <v>134</v>
      </c>
      <c r="D157" s="1" t="s">
        <v>160</v>
      </c>
      <c r="E157" s="1">
        <v>1</v>
      </c>
      <c r="F157" s="1">
        <v>0</v>
      </c>
      <c r="G157" s="1">
        <v>0</v>
      </c>
      <c r="H157" s="1">
        <v>0</v>
      </c>
      <c r="I157" s="1">
        <v>8</v>
      </c>
      <c r="J157" s="1">
        <v>5</v>
      </c>
      <c r="K157" s="1">
        <v>0</v>
      </c>
      <c r="L157" s="1">
        <v>3</v>
      </c>
      <c r="M157" s="1">
        <v>5</v>
      </c>
      <c r="N157" s="1">
        <v>0</v>
      </c>
      <c r="O157" s="1">
        <v>4</v>
      </c>
      <c r="P157" s="1">
        <v>9</v>
      </c>
      <c r="Q157" s="1">
        <v>2</v>
      </c>
      <c r="R157" s="1">
        <v>5</v>
      </c>
      <c r="S157" s="1">
        <v>2</v>
      </c>
      <c r="T157" s="1" t="str">
        <f t="shared" si="21"/>
        <v>252940530580001</v>
      </c>
      <c r="U157" s="1">
        <v>17</v>
      </c>
      <c r="V157" s="1">
        <v>63</v>
      </c>
      <c r="W157" s="1">
        <v>240</v>
      </c>
      <c r="X157" s="1">
        <v>32745600</v>
      </c>
      <c r="Y157" s="1">
        <f t="shared" si="24"/>
        <v>32745600</v>
      </c>
      <c r="Z157" s="1">
        <f t="shared" si="25"/>
        <v>40932000</v>
      </c>
      <c r="AA157" s="4">
        <f t="shared" si="22"/>
        <v>170550</v>
      </c>
      <c r="AB157" s="4">
        <f t="shared" si="23"/>
        <v>136440</v>
      </c>
    </row>
    <row r="158" spans="1:28" ht="18.75">
      <c r="A158" s="21">
        <v>157</v>
      </c>
      <c r="B158" s="1" t="s">
        <v>6</v>
      </c>
      <c r="C158" s="1" t="s">
        <v>134</v>
      </c>
      <c r="D158" s="1" t="s">
        <v>161</v>
      </c>
      <c r="E158" s="1">
        <v>1</v>
      </c>
      <c r="F158" s="1">
        <v>0</v>
      </c>
      <c r="G158" s="1">
        <v>0</v>
      </c>
      <c r="H158" s="1">
        <v>0</v>
      </c>
      <c r="I158" s="1">
        <v>9</v>
      </c>
      <c r="J158" s="1">
        <v>5</v>
      </c>
      <c r="K158" s="1">
        <v>0</v>
      </c>
      <c r="L158" s="1">
        <v>3</v>
      </c>
      <c r="M158" s="1">
        <v>5</v>
      </c>
      <c r="N158" s="1">
        <v>0</v>
      </c>
      <c r="O158" s="1">
        <v>3</v>
      </c>
      <c r="P158" s="1">
        <v>3</v>
      </c>
      <c r="Q158" s="1">
        <v>1</v>
      </c>
      <c r="R158" s="1">
        <v>5</v>
      </c>
      <c r="S158" s="1">
        <v>3</v>
      </c>
      <c r="T158" s="1" t="str">
        <f t="shared" si="21"/>
        <v>351330530590001</v>
      </c>
      <c r="U158" s="1">
        <v>165</v>
      </c>
      <c r="V158" s="1">
        <v>285</v>
      </c>
      <c r="W158" s="1">
        <v>450</v>
      </c>
      <c r="X158" s="1">
        <v>56318400</v>
      </c>
      <c r="Y158" s="1">
        <f t="shared" si="24"/>
        <v>56318400</v>
      </c>
      <c r="Z158" s="1">
        <f t="shared" si="25"/>
        <v>70398000</v>
      </c>
      <c r="AA158" s="4">
        <f t="shared" si="22"/>
        <v>156440</v>
      </c>
      <c r="AB158" s="4">
        <f t="shared" si="23"/>
        <v>125152</v>
      </c>
    </row>
    <row r="159" spans="1:28" ht="18.75">
      <c r="A159" s="21">
        <v>158</v>
      </c>
      <c r="B159" s="1" t="s">
        <v>6</v>
      </c>
      <c r="C159" s="1" t="s">
        <v>134</v>
      </c>
      <c r="D159" s="1" t="s">
        <v>162</v>
      </c>
      <c r="E159" s="1">
        <v>1</v>
      </c>
      <c r="F159" s="1">
        <v>0</v>
      </c>
      <c r="G159" s="1">
        <v>0</v>
      </c>
      <c r="H159" s="1">
        <v>0</v>
      </c>
      <c r="I159" s="1">
        <v>1</v>
      </c>
      <c r="J159" s="1">
        <v>6</v>
      </c>
      <c r="K159" s="1">
        <v>0</v>
      </c>
      <c r="L159" s="1">
        <v>3</v>
      </c>
      <c r="M159" s="1">
        <v>5</v>
      </c>
      <c r="N159" s="1">
        <v>0</v>
      </c>
      <c r="O159" s="1">
        <v>4</v>
      </c>
      <c r="P159" s="1">
        <v>3</v>
      </c>
      <c r="Q159" s="1">
        <v>1</v>
      </c>
      <c r="R159" s="1">
        <v>5</v>
      </c>
      <c r="S159" s="1">
        <v>2</v>
      </c>
      <c r="T159" s="1" t="str">
        <f t="shared" si="21"/>
        <v>251340530610001</v>
      </c>
      <c r="U159" s="1">
        <v>55</v>
      </c>
      <c r="V159" s="1">
        <v>75</v>
      </c>
      <c r="W159" s="1">
        <v>130</v>
      </c>
      <c r="X159" s="1">
        <v>18460800</v>
      </c>
      <c r="Y159" s="1">
        <f t="shared" si="24"/>
        <v>18460800</v>
      </c>
      <c r="Z159" s="1">
        <f t="shared" si="25"/>
        <v>23076000</v>
      </c>
      <c r="AA159" s="4">
        <f t="shared" si="22"/>
        <v>177507.69230769231</v>
      </c>
      <c r="AB159" s="4">
        <f t="shared" si="23"/>
        <v>142006.15384615384</v>
      </c>
    </row>
    <row r="160" spans="1:28" ht="18.75">
      <c r="A160" s="21">
        <v>159</v>
      </c>
      <c r="B160" s="1" t="s">
        <v>6</v>
      </c>
      <c r="C160" s="1" t="s">
        <v>134</v>
      </c>
      <c r="D160" s="1" t="s">
        <v>163</v>
      </c>
      <c r="E160" s="1">
        <v>1</v>
      </c>
      <c r="F160" s="1">
        <v>0</v>
      </c>
      <c r="G160" s="1">
        <v>0</v>
      </c>
      <c r="H160" s="1">
        <v>0</v>
      </c>
      <c r="I160" s="1">
        <v>3</v>
      </c>
      <c r="J160" s="1">
        <v>6</v>
      </c>
      <c r="K160" s="1">
        <v>0</v>
      </c>
      <c r="L160" s="1">
        <v>3</v>
      </c>
      <c r="M160" s="1">
        <v>5</v>
      </c>
      <c r="N160" s="1">
        <v>0</v>
      </c>
      <c r="O160" s="1">
        <v>4</v>
      </c>
      <c r="P160" s="1">
        <v>3</v>
      </c>
      <c r="Q160" s="1">
        <v>1</v>
      </c>
      <c r="R160" s="1">
        <v>5</v>
      </c>
      <c r="S160" s="1">
        <v>2</v>
      </c>
      <c r="T160" s="1" t="str">
        <f t="shared" si="21"/>
        <v>251340530630001</v>
      </c>
      <c r="U160" s="1">
        <v>24</v>
      </c>
      <c r="V160" s="1">
        <v>76</v>
      </c>
      <c r="W160" s="1">
        <v>100</v>
      </c>
      <c r="X160" s="1">
        <v>14140800</v>
      </c>
      <c r="Y160" s="1">
        <f t="shared" si="24"/>
        <v>14140800</v>
      </c>
      <c r="Z160" s="1">
        <f t="shared" si="25"/>
        <v>17676000</v>
      </c>
      <c r="AA160" s="4">
        <f t="shared" si="22"/>
        <v>176760</v>
      </c>
      <c r="AB160" s="4">
        <f t="shared" si="23"/>
        <v>141408</v>
      </c>
    </row>
    <row r="161" spans="1:28" ht="18.75">
      <c r="A161" s="21">
        <v>160</v>
      </c>
      <c r="B161" s="1" t="s">
        <v>6</v>
      </c>
      <c r="C161" s="1" t="s">
        <v>134</v>
      </c>
      <c r="D161" s="1" t="s">
        <v>164</v>
      </c>
      <c r="E161" s="1">
        <v>1</v>
      </c>
      <c r="F161" s="1">
        <v>1</v>
      </c>
      <c r="G161" s="1">
        <v>0</v>
      </c>
      <c r="H161" s="1">
        <v>0</v>
      </c>
      <c r="I161" s="1">
        <v>6</v>
      </c>
      <c r="J161" s="1">
        <v>6</v>
      </c>
      <c r="K161" s="1">
        <v>0</v>
      </c>
      <c r="L161" s="1">
        <v>3</v>
      </c>
      <c r="M161" s="1">
        <v>5</v>
      </c>
      <c r="N161" s="1">
        <v>0</v>
      </c>
      <c r="O161" s="1">
        <v>2</v>
      </c>
      <c r="P161" s="1">
        <v>6</v>
      </c>
      <c r="Q161" s="1">
        <v>6</v>
      </c>
      <c r="R161" s="1">
        <v>1</v>
      </c>
      <c r="S161" s="1">
        <v>2</v>
      </c>
      <c r="T161" s="1" t="str">
        <f t="shared" si="21"/>
        <v>216620530660011</v>
      </c>
      <c r="U161" s="1">
        <v>11</v>
      </c>
      <c r="V161" s="1">
        <v>45</v>
      </c>
      <c r="W161" s="1">
        <v>56</v>
      </c>
      <c r="X161" s="1">
        <v>6120000</v>
      </c>
      <c r="Y161" s="1">
        <f t="shared" si="24"/>
        <v>6120000</v>
      </c>
      <c r="Z161" s="1">
        <f t="shared" si="25"/>
        <v>7650000</v>
      </c>
      <c r="AA161" s="4">
        <f t="shared" si="22"/>
        <v>136607.14285714287</v>
      </c>
      <c r="AB161" s="4">
        <f t="shared" si="23"/>
        <v>109285.71428571429</v>
      </c>
    </row>
    <row r="162" spans="1:28" s="4" customFormat="1" ht="20.45" customHeight="1">
      <c r="A162" s="21">
        <v>161</v>
      </c>
      <c r="B162" s="1" t="s">
        <v>6</v>
      </c>
      <c r="C162" s="1" t="s">
        <v>134</v>
      </c>
      <c r="D162" s="1" t="s">
        <v>165</v>
      </c>
      <c r="E162" s="1">
        <v>1</v>
      </c>
      <c r="F162" s="1">
        <v>0</v>
      </c>
      <c r="G162" s="1">
        <v>0</v>
      </c>
      <c r="H162" s="1">
        <v>0</v>
      </c>
      <c r="I162" s="1">
        <v>0</v>
      </c>
      <c r="J162" s="1">
        <v>7</v>
      </c>
      <c r="K162" s="1">
        <v>0</v>
      </c>
      <c r="L162" s="1">
        <v>3</v>
      </c>
      <c r="M162" s="1">
        <v>5</v>
      </c>
      <c r="N162" s="1">
        <v>0</v>
      </c>
      <c r="O162" s="1">
        <v>4</v>
      </c>
      <c r="P162" s="1">
        <v>6</v>
      </c>
      <c r="Q162" s="1">
        <v>6</v>
      </c>
      <c r="R162" s="1">
        <v>1</v>
      </c>
      <c r="S162" s="1">
        <v>2</v>
      </c>
      <c r="T162" s="1" t="str">
        <f t="shared" si="21"/>
        <v>216640530700001</v>
      </c>
      <c r="U162" s="1">
        <v>28</v>
      </c>
      <c r="V162" s="1">
        <v>52</v>
      </c>
      <c r="W162" s="1">
        <v>80</v>
      </c>
      <c r="X162" s="1">
        <v>11361600</v>
      </c>
      <c r="Y162" s="1">
        <f t="shared" si="24"/>
        <v>11361600</v>
      </c>
      <c r="Z162" s="1">
        <f t="shared" si="25"/>
        <v>14202000</v>
      </c>
      <c r="AA162" s="4">
        <f t="shared" si="22"/>
        <v>177525</v>
      </c>
      <c r="AB162" s="4">
        <f t="shared" si="23"/>
        <v>142020</v>
      </c>
    </row>
    <row r="163" spans="1:28" ht="18.75">
      <c r="A163" s="21">
        <v>162</v>
      </c>
      <c r="B163" s="1" t="s">
        <v>6</v>
      </c>
      <c r="C163" s="1" t="s">
        <v>134</v>
      </c>
      <c r="D163" s="1" t="s">
        <v>166</v>
      </c>
      <c r="E163" s="1">
        <v>1</v>
      </c>
      <c r="F163" s="1">
        <v>1</v>
      </c>
      <c r="G163" s="1">
        <v>0</v>
      </c>
      <c r="H163" s="1">
        <v>0</v>
      </c>
      <c r="I163" s="1">
        <v>3</v>
      </c>
      <c r="J163" s="1">
        <v>7</v>
      </c>
      <c r="K163" s="1">
        <v>0</v>
      </c>
      <c r="L163" s="1">
        <v>3</v>
      </c>
      <c r="M163" s="1">
        <v>5</v>
      </c>
      <c r="N163" s="1">
        <v>0</v>
      </c>
      <c r="O163" s="1">
        <v>4</v>
      </c>
      <c r="P163" s="1">
        <v>1</v>
      </c>
      <c r="Q163" s="1">
        <v>1</v>
      </c>
      <c r="R163" s="1">
        <v>5</v>
      </c>
      <c r="S163" s="1">
        <v>2</v>
      </c>
      <c r="T163" s="1" t="str">
        <f t="shared" si="21"/>
        <v>251140530730011</v>
      </c>
      <c r="U163" s="1">
        <v>8</v>
      </c>
      <c r="V163" s="1">
        <v>16</v>
      </c>
      <c r="W163" s="1">
        <v>24</v>
      </c>
      <c r="X163" s="1">
        <v>4291200</v>
      </c>
      <c r="Y163" s="1">
        <f t="shared" si="24"/>
        <v>4291200</v>
      </c>
      <c r="Z163" s="1">
        <f t="shared" si="25"/>
        <v>5364000</v>
      </c>
      <c r="AA163" s="4">
        <f t="shared" si="22"/>
        <v>223500</v>
      </c>
      <c r="AB163" s="4">
        <f t="shared" si="23"/>
        <v>178800</v>
      </c>
    </row>
    <row r="164" spans="1:28" ht="18.75">
      <c r="A164" s="21">
        <v>163</v>
      </c>
      <c r="B164" s="1" t="s">
        <v>6</v>
      </c>
      <c r="C164" s="1" t="s">
        <v>134</v>
      </c>
      <c r="D164" s="1" t="s">
        <v>167</v>
      </c>
      <c r="E164" s="1">
        <v>1</v>
      </c>
      <c r="F164" s="1">
        <v>1</v>
      </c>
      <c r="G164" s="1">
        <v>0</v>
      </c>
      <c r="H164" s="1">
        <v>0</v>
      </c>
      <c r="I164" s="1">
        <v>4</v>
      </c>
      <c r="J164" s="1">
        <v>7</v>
      </c>
      <c r="K164" s="1">
        <v>0</v>
      </c>
      <c r="L164" s="1">
        <v>3</v>
      </c>
      <c r="M164" s="1">
        <v>5</v>
      </c>
      <c r="N164" s="1">
        <v>0</v>
      </c>
      <c r="O164" s="1">
        <v>4</v>
      </c>
      <c r="P164" s="1">
        <v>1</v>
      </c>
      <c r="Q164" s="1">
        <v>1</v>
      </c>
      <c r="R164" s="1">
        <v>5</v>
      </c>
      <c r="S164" s="1">
        <v>2</v>
      </c>
      <c r="T164" s="1" t="str">
        <f t="shared" si="21"/>
        <v>251140530740011</v>
      </c>
      <c r="U164" s="1">
        <v>8</v>
      </c>
      <c r="V164" s="1">
        <v>16</v>
      </c>
      <c r="W164" s="1">
        <v>24</v>
      </c>
      <c r="X164" s="1">
        <v>4291200</v>
      </c>
      <c r="Y164" s="1">
        <f t="shared" ref="Y164:Y195" si="26">X164</f>
        <v>4291200</v>
      </c>
      <c r="Z164" s="1">
        <f t="shared" ref="Z164:Z195" si="27">Y164+(Y164*0.25)</f>
        <v>5364000</v>
      </c>
      <c r="AA164" s="4">
        <f t="shared" si="22"/>
        <v>223500</v>
      </c>
      <c r="AB164" s="4">
        <f t="shared" si="23"/>
        <v>178800</v>
      </c>
    </row>
    <row r="165" spans="1:28" ht="18.75">
      <c r="A165" s="21">
        <v>164</v>
      </c>
      <c r="B165" s="1" t="s">
        <v>6</v>
      </c>
      <c r="C165" s="1" t="s">
        <v>134</v>
      </c>
      <c r="D165" s="1" t="s">
        <v>168</v>
      </c>
      <c r="E165" s="1">
        <v>1</v>
      </c>
      <c r="F165" s="1">
        <v>1</v>
      </c>
      <c r="G165" s="1">
        <v>0</v>
      </c>
      <c r="H165" s="1">
        <v>0</v>
      </c>
      <c r="I165" s="1">
        <v>5</v>
      </c>
      <c r="J165" s="1">
        <v>7</v>
      </c>
      <c r="K165" s="1">
        <v>0</v>
      </c>
      <c r="L165" s="1">
        <v>3</v>
      </c>
      <c r="M165" s="1">
        <v>5</v>
      </c>
      <c r="N165" s="1">
        <v>0</v>
      </c>
      <c r="O165" s="1">
        <v>4</v>
      </c>
      <c r="P165" s="1">
        <v>3</v>
      </c>
      <c r="Q165" s="1">
        <v>2</v>
      </c>
      <c r="R165" s="1">
        <v>5</v>
      </c>
      <c r="S165" s="1">
        <v>2</v>
      </c>
      <c r="T165" s="1" t="str">
        <f t="shared" si="21"/>
        <v>252340530750011</v>
      </c>
      <c r="U165" s="1">
        <v>8</v>
      </c>
      <c r="V165" s="1">
        <v>16</v>
      </c>
      <c r="W165" s="1">
        <v>24</v>
      </c>
      <c r="X165" s="1">
        <v>3931200</v>
      </c>
      <c r="Y165" s="1">
        <f t="shared" si="26"/>
        <v>3931200</v>
      </c>
      <c r="Z165" s="1">
        <f t="shared" si="27"/>
        <v>4914000</v>
      </c>
      <c r="AA165" s="4">
        <f t="shared" si="22"/>
        <v>204750</v>
      </c>
      <c r="AB165" s="4">
        <f t="shared" si="23"/>
        <v>163800</v>
      </c>
    </row>
    <row r="166" spans="1:28" ht="18.75">
      <c r="A166" s="21">
        <v>165</v>
      </c>
      <c r="B166" s="1" t="s">
        <v>6</v>
      </c>
      <c r="C166" s="1" t="s">
        <v>134</v>
      </c>
      <c r="D166" s="1" t="s">
        <v>169</v>
      </c>
      <c r="E166" s="1">
        <v>1</v>
      </c>
      <c r="F166" s="1">
        <v>0</v>
      </c>
      <c r="G166" s="1">
        <v>0</v>
      </c>
      <c r="H166" s="1">
        <v>0</v>
      </c>
      <c r="I166" s="1">
        <v>7</v>
      </c>
      <c r="J166" s="1">
        <v>7</v>
      </c>
      <c r="K166" s="1">
        <v>0</v>
      </c>
      <c r="L166" s="1">
        <v>3</v>
      </c>
      <c r="M166" s="1">
        <v>5</v>
      </c>
      <c r="N166" s="1">
        <v>0</v>
      </c>
      <c r="O166" s="1">
        <v>4</v>
      </c>
      <c r="P166" s="1">
        <v>4</v>
      </c>
      <c r="Q166" s="1">
        <v>5</v>
      </c>
      <c r="R166" s="1">
        <v>6</v>
      </c>
      <c r="S166" s="1">
        <v>2</v>
      </c>
      <c r="T166" s="1" t="str">
        <f t="shared" si="21"/>
        <v>265440530770001</v>
      </c>
      <c r="U166" s="1">
        <v>52</v>
      </c>
      <c r="V166" s="1">
        <v>132</v>
      </c>
      <c r="W166" s="1">
        <v>184</v>
      </c>
      <c r="X166" s="1">
        <v>22420800</v>
      </c>
      <c r="Y166" s="1">
        <f t="shared" si="26"/>
        <v>22420800</v>
      </c>
      <c r="Z166" s="1">
        <f t="shared" si="27"/>
        <v>28026000</v>
      </c>
      <c r="AA166" s="4">
        <f t="shared" si="22"/>
        <v>152315.21739130435</v>
      </c>
      <c r="AB166" s="4">
        <f t="shared" si="23"/>
        <v>121852.17391304347</v>
      </c>
    </row>
    <row r="167" spans="1:28" ht="18.75">
      <c r="A167" s="21">
        <v>166</v>
      </c>
      <c r="B167" s="1" t="s">
        <v>6</v>
      </c>
      <c r="C167" s="1" t="s">
        <v>134</v>
      </c>
      <c r="D167" s="1" t="s">
        <v>170</v>
      </c>
      <c r="E167" s="1">
        <v>1</v>
      </c>
      <c r="F167" s="1">
        <v>1</v>
      </c>
      <c r="G167" s="1">
        <v>0</v>
      </c>
      <c r="H167" s="1">
        <v>0</v>
      </c>
      <c r="I167" s="1">
        <v>8</v>
      </c>
      <c r="J167" s="1">
        <v>7</v>
      </c>
      <c r="K167" s="1">
        <v>0</v>
      </c>
      <c r="L167" s="1">
        <v>3</v>
      </c>
      <c r="M167" s="1">
        <v>5</v>
      </c>
      <c r="N167" s="1">
        <v>0</v>
      </c>
      <c r="O167" s="1">
        <v>4</v>
      </c>
      <c r="P167" s="1">
        <v>1</v>
      </c>
      <c r="Q167" s="1">
        <v>1</v>
      </c>
      <c r="R167" s="1">
        <v>5</v>
      </c>
      <c r="S167" s="1">
        <v>2</v>
      </c>
      <c r="T167" s="1" t="str">
        <f t="shared" si="21"/>
        <v>251140530780011</v>
      </c>
      <c r="U167" s="1">
        <v>8</v>
      </c>
      <c r="V167" s="1">
        <v>16</v>
      </c>
      <c r="W167" s="1">
        <v>24</v>
      </c>
      <c r="X167" s="1">
        <v>4291200</v>
      </c>
      <c r="Y167" s="1">
        <f t="shared" si="26"/>
        <v>4291200</v>
      </c>
      <c r="Z167" s="1">
        <f t="shared" si="27"/>
        <v>5364000</v>
      </c>
      <c r="AA167" s="4">
        <f t="shared" si="22"/>
        <v>223500</v>
      </c>
      <c r="AB167" s="4">
        <f t="shared" si="23"/>
        <v>178800</v>
      </c>
    </row>
    <row r="168" spans="1:28" ht="18.75">
      <c r="A168" s="21">
        <v>167</v>
      </c>
      <c r="B168" s="1" t="s">
        <v>6</v>
      </c>
      <c r="C168" s="1" t="s">
        <v>134</v>
      </c>
      <c r="D168" s="1" t="s">
        <v>171</v>
      </c>
      <c r="E168" s="1">
        <v>1</v>
      </c>
      <c r="F168" s="1">
        <v>1</v>
      </c>
      <c r="G168" s="1">
        <v>0</v>
      </c>
      <c r="H168" s="1">
        <v>0</v>
      </c>
      <c r="I168" s="1">
        <v>9</v>
      </c>
      <c r="J168" s="1">
        <v>7</v>
      </c>
      <c r="K168" s="1">
        <v>0</v>
      </c>
      <c r="L168" s="1">
        <v>3</v>
      </c>
      <c r="M168" s="1">
        <v>5</v>
      </c>
      <c r="N168" s="1">
        <v>0</v>
      </c>
      <c r="O168" s="1">
        <v>4</v>
      </c>
      <c r="P168" s="1">
        <v>1</v>
      </c>
      <c r="Q168" s="1">
        <v>1</v>
      </c>
      <c r="R168" s="1">
        <v>5</v>
      </c>
      <c r="S168" s="1">
        <v>2</v>
      </c>
      <c r="T168" s="1" t="str">
        <f t="shared" si="21"/>
        <v>251140530790011</v>
      </c>
      <c r="U168" s="1">
        <v>8</v>
      </c>
      <c r="V168" s="1">
        <v>16</v>
      </c>
      <c r="W168" s="1">
        <v>24</v>
      </c>
      <c r="X168" s="1">
        <v>4305600</v>
      </c>
      <c r="Y168" s="1">
        <f t="shared" si="26"/>
        <v>4305600</v>
      </c>
      <c r="Z168" s="1">
        <f t="shared" si="27"/>
        <v>5382000</v>
      </c>
      <c r="AA168" s="4">
        <f t="shared" si="22"/>
        <v>224250</v>
      </c>
      <c r="AB168" s="4">
        <f t="shared" si="23"/>
        <v>179400</v>
      </c>
    </row>
    <row r="169" spans="1:28" ht="18.75">
      <c r="A169" s="21">
        <v>168</v>
      </c>
      <c r="B169" s="1" t="s">
        <v>6</v>
      </c>
      <c r="C169" s="1" t="s">
        <v>134</v>
      </c>
      <c r="D169" s="1" t="s">
        <v>172</v>
      </c>
      <c r="E169" s="1">
        <v>1</v>
      </c>
      <c r="F169" s="1">
        <v>0</v>
      </c>
      <c r="G169" s="1">
        <v>0</v>
      </c>
      <c r="H169" s="1">
        <v>0</v>
      </c>
      <c r="I169" s="1">
        <v>0</v>
      </c>
      <c r="J169" s="1">
        <v>8</v>
      </c>
      <c r="K169" s="1">
        <v>0</v>
      </c>
      <c r="L169" s="1">
        <v>3</v>
      </c>
      <c r="M169" s="1">
        <v>5</v>
      </c>
      <c r="N169" s="1">
        <v>0</v>
      </c>
      <c r="O169" s="1">
        <v>4</v>
      </c>
      <c r="P169" s="1">
        <v>1</v>
      </c>
      <c r="Q169" s="1">
        <v>2</v>
      </c>
      <c r="R169" s="1">
        <v>5</v>
      </c>
      <c r="S169" s="1">
        <v>2</v>
      </c>
      <c r="T169" s="1" t="str">
        <f t="shared" si="21"/>
        <v>252140530800001</v>
      </c>
      <c r="U169" s="1">
        <v>24</v>
      </c>
      <c r="V169" s="1">
        <v>48</v>
      </c>
      <c r="W169" s="1">
        <v>72</v>
      </c>
      <c r="X169" s="1">
        <v>10857600</v>
      </c>
      <c r="Y169" s="1">
        <f t="shared" si="26"/>
        <v>10857600</v>
      </c>
      <c r="Z169" s="1">
        <f t="shared" si="27"/>
        <v>13572000</v>
      </c>
      <c r="AA169" s="4">
        <f t="shared" si="22"/>
        <v>188500</v>
      </c>
      <c r="AB169" s="4">
        <f t="shared" si="23"/>
        <v>150800</v>
      </c>
    </row>
    <row r="170" spans="1:28" ht="18.75">
      <c r="A170" s="21">
        <v>169</v>
      </c>
      <c r="B170" s="1" t="s">
        <v>6</v>
      </c>
      <c r="C170" s="1" t="s">
        <v>134</v>
      </c>
      <c r="D170" s="1" t="s">
        <v>173</v>
      </c>
      <c r="E170" s="1">
        <v>1</v>
      </c>
      <c r="F170" s="1">
        <v>0</v>
      </c>
      <c r="G170" s="1">
        <v>0</v>
      </c>
      <c r="H170" s="1">
        <v>0</v>
      </c>
      <c r="I170" s="1">
        <v>3</v>
      </c>
      <c r="J170" s="1">
        <v>8</v>
      </c>
      <c r="K170" s="1">
        <v>0</v>
      </c>
      <c r="L170" s="1">
        <v>3</v>
      </c>
      <c r="M170" s="1">
        <v>5</v>
      </c>
      <c r="N170" s="1">
        <v>0</v>
      </c>
      <c r="O170" s="1">
        <v>3</v>
      </c>
      <c r="P170" s="1">
        <v>9</v>
      </c>
      <c r="Q170" s="1">
        <v>1</v>
      </c>
      <c r="R170" s="1">
        <v>1</v>
      </c>
      <c r="S170" s="1">
        <v>3</v>
      </c>
      <c r="T170" s="1" t="str">
        <f t="shared" si="21"/>
        <v>311930530830001</v>
      </c>
      <c r="U170" s="1">
        <v>51</v>
      </c>
      <c r="V170" s="1">
        <v>39</v>
      </c>
      <c r="W170" s="1">
        <v>90</v>
      </c>
      <c r="X170" s="1">
        <v>11088000</v>
      </c>
      <c r="Y170" s="1">
        <f t="shared" si="26"/>
        <v>11088000</v>
      </c>
      <c r="Z170" s="1">
        <f t="shared" si="27"/>
        <v>13860000</v>
      </c>
      <c r="AA170" s="4">
        <f t="shared" si="22"/>
        <v>154000</v>
      </c>
      <c r="AB170" s="4">
        <f t="shared" si="23"/>
        <v>123200</v>
      </c>
    </row>
    <row r="171" spans="1:28" ht="18.75">
      <c r="A171" s="21">
        <v>170</v>
      </c>
      <c r="B171" s="1" t="s">
        <v>6</v>
      </c>
      <c r="C171" s="1" t="s">
        <v>134</v>
      </c>
      <c r="D171" s="1" t="s">
        <v>174</v>
      </c>
      <c r="E171" s="1">
        <v>1</v>
      </c>
      <c r="F171" s="1">
        <v>1</v>
      </c>
      <c r="G171" s="1">
        <v>0</v>
      </c>
      <c r="H171" s="1">
        <v>0</v>
      </c>
      <c r="I171" s="1">
        <v>3</v>
      </c>
      <c r="J171" s="1">
        <v>1</v>
      </c>
      <c r="K171" s="1">
        <v>0</v>
      </c>
      <c r="L171" s="1">
        <v>3</v>
      </c>
      <c r="M171" s="1">
        <v>5</v>
      </c>
      <c r="N171" s="1">
        <v>0</v>
      </c>
      <c r="O171" s="1">
        <v>2</v>
      </c>
      <c r="P171" s="1">
        <v>1</v>
      </c>
      <c r="Q171" s="1">
        <v>2</v>
      </c>
      <c r="R171" s="1">
        <v>3</v>
      </c>
      <c r="S171" s="1">
        <v>7</v>
      </c>
      <c r="T171" s="1" t="str">
        <f t="shared" si="21"/>
        <v>732120530130011</v>
      </c>
      <c r="U171" s="1">
        <v>24</v>
      </c>
      <c r="V171" s="1">
        <v>56</v>
      </c>
      <c r="W171" s="1">
        <v>80</v>
      </c>
      <c r="X171" s="1">
        <v>7934400</v>
      </c>
      <c r="Y171" s="1">
        <f t="shared" si="26"/>
        <v>7934400</v>
      </c>
      <c r="Z171" s="1">
        <f t="shared" si="27"/>
        <v>9918000</v>
      </c>
      <c r="AA171" s="4">
        <f t="shared" si="22"/>
        <v>123975</v>
      </c>
      <c r="AB171" s="4">
        <f t="shared" si="23"/>
        <v>99180</v>
      </c>
    </row>
    <row r="172" spans="1:28" ht="18.75">
      <c r="A172" s="21">
        <v>171</v>
      </c>
      <c r="B172" s="1" t="s">
        <v>6</v>
      </c>
      <c r="C172" s="1" t="s">
        <v>134</v>
      </c>
      <c r="D172" s="1" t="s">
        <v>175</v>
      </c>
      <c r="E172" s="1">
        <v>1</v>
      </c>
      <c r="F172" s="1">
        <v>0</v>
      </c>
      <c r="G172" s="1">
        <v>0</v>
      </c>
      <c r="H172" s="1">
        <v>0</v>
      </c>
      <c r="I172" s="1">
        <v>5</v>
      </c>
      <c r="J172" s="1">
        <v>8</v>
      </c>
      <c r="K172" s="1">
        <v>0</v>
      </c>
      <c r="L172" s="1">
        <v>3</v>
      </c>
      <c r="M172" s="1">
        <v>5</v>
      </c>
      <c r="N172" s="1">
        <v>0</v>
      </c>
      <c r="O172" s="1">
        <v>3</v>
      </c>
      <c r="P172" s="1">
        <v>6</v>
      </c>
      <c r="Q172" s="1">
        <v>6</v>
      </c>
      <c r="R172" s="1">
        <v>1</v>
      </c>
      <c r="S172" s="1">
        <v>2</v>
      </c>
      <c r="T172" s="1" t="str">
        <f t="shared" si="21"/>
        <v>216630530850001</v>
      </c>
      <c r="U172" s="1">
        <v>56</v>
      </c>
      <c r="V172" s="1">
        <v>156</v>
      </c>
      <c r="W172" s="1">
        <v>212</v>
      </c>
      <c r="X172" s="1">
        <v>27259200</v>
      </c>
      <c r="Y172" s="1">
        <f t="shared" si="26"/>
        <v>27259200</v>
      </c>
      <c r="Z172" s="1">
        <f t="shared" si="27"/>
        <v>34074000</v>
      </c>
      <c r="AA172" s="4">
        <f t="shared" si="22"/>
        <v>160726.41509433961</v>
      </c>
      <c r="AB172" s="4">
        <f t="shared" si="23"/>
        <v>128581.1320754717</v>
      </c>
    </row>
    <row r="173" spans="1:28" ht="18.75">
      <c r="A173" s="21">
        <v>172</v>
      </c>
      <c r="B173" s="1" t="s">
        <v>6</v>
      </c>
      <c r="C173" s="1" t="s">
        <v>134</v>
      </c>
      <c r="D173" s="1" t="s">
        <v>176</v>
      </c>
      <c r="E173" s="1">
        <v>1</v>
      </c>
      <c r="F173" s="1">
        <v>0</v>
      </c>
      <c r="G173" s="1">
        <v>0</v>
      </c>
      <c r="H173" s="1">
        <v>0</v>
      </c>
      <c r="I173" s="1">
        <v>6</v>
      </c>
      <c r="J173" s="1">
        <v>8</v>
      </c>
      <c r="K173" s="1">
        <v>0</v>
      </c>
      <c r="L173" s="1">
        <v>3</v>
      </c>
      <c r="M173" s="1">
        <v>5</v>
      </c>
      <c r="N173" s="1">
        <v>0</v>
      </c>
      <c r="O173" s="1">
        <v>3</v>
      </c>
      <c r="P173" s="1">
        <v>6</v>
      </c>
      <c r="Q173" s="1">
        <v>6</v>
      </c>
      <c r="R173" s="1">
        <v>1</v>
      </c>
      <c r="S173" s="1">
        <v>2</v>
      </c>
      <c r="T173" s="1" t="str">
        <f t="shared" si="21"/>
        <v>216630530860001</v>
      </c>
      <c r="U173" s="1">
        <v>56</v>
      </c>
      <c r="V173" s="1">
        <v>156</v>
      </c>
      <c r="W173" s="1">
        <v>212</v>
      </c>
      <c r="X173" s="1">
        <v>27259200</v>
      </c>
      <c r="Y173" s="1">
        <f t="shared" si="26"/>
        <v>27259200</v>
      </c>
      <c r="Z173" s="1">
        <f t="shared" si="27"/>
        <v>34074000</v>
      </c>
      <c r="AA173" s="4">
        <f t="shared" si="22"/>
        <v>160726.41509433961</v>
      </c>
      <c r="AB173" s="4">
        <f t="shared" si="23"/>
        <v>128581.1320754717</v>
      </c>
    </row>
    <row r="174" spans="1:28" ht="21" customHeight="1">
      <c r="A174" s="21">
        <v>173</v>
      </c>
      <c r="B174" s="1" t="s">
        <v>6</v>
      </c>
      <c r="C174" s="1" t="s">
        <v>134</v>
      </c>
      <c r="D174" s="1" t="s">
        <v>177</v>
      </c>
      <c r="E174" s="1">
        <v>1</v>
      </c>
      <c r="F174" s="1">
        <v>0</v>
      </c>
      <c r="G174" s="1">
        <v>0</v>
      </c>
      <c r="H174" s="1">
        <v>0</v>
      </c>
      <c r="I174" s="1">
        <v>9</v>
      </c>
      <c r="J174" s="1">
        <v>8</v>
      </c>
      <c r="K174" s="1">
        <v>0</v>
      </c>
      <c r="L174" s="1">
        <v>3</v>
      </c>
      <c r="M174" s="1">
        <v>5</v>
      </c>
      <c r="N174" s="1">
        <v>0</v>
      </c>
      <c r="O174" s="1">
        <v>4</v>
      </c>
      <c r="P174" s="1">
        <v>3</v>
      </c>
      <c r="Q174" s="1">
        <v>1</v>
      </c>
      <c r="R174" s="1">
        <v>5</v>
      </c>
      <c r="S174" s="1">
        <v>2</v>
      </c>
      <c r="T174" s="1" t="str">
        <f t="shared" si="21"/>
        <v>251340530890001</v>
      </c>
      <c r="U174" s="1">
        <v>29</v>
      </c>
      <c r="V174" s="1">
        <v>51</v>
      </c>
      <c r="W174" s="1">
        <v>90</v>
      </c>
      <c r="X174" s="1">
        <v>12571200</v>
      </c>
      <c r="Y174" s="1">
        <f t="shared" si="26"/>
        <v>12571200</v>
      </c>
      <c r="Z174" s="1">
        <f t="shared" si="27"/>
        <v>15714000</v>
      </c>
      <c r="AA174" s="4">
        <f t="shared" si="22"/>
        <v>174600</v>
      </c>
      <c r="AB174" s="4">
        <f t="shared" si="23"/>
        <v>139680</v>
      </c>
    </row>
    <row r="175" spans="1:28" ht="18.75">
      <c r="A175" s="21">
        <v>174</v>
      </c>
      <c r="B175" s="1" t="s">
        <v>6</v>
      </c>
      <c r="C175" s="1" t="s">
        <v>134</v>
      </c>
      <c r="D175" s="1" t="s">
        <v>178</v>
      </c>
      <c r="E175" s="1">
        <v>1</v>
      </c>
      <c r="F175" s="1">
        <v>0</v>
      </c>
      <c r="G175" s="1">
        <v>0</v>
      </c>
      <c r="H175" s="1">
        <v>0</v>
      </c>
      <c r="I175" s="1">
        <v>4</v>
      </c>
      <c r="J175" s="1">
        <v>9</v>
      </c>
      <c r="K175" s="1">
        <v>0</v>
      </c>
      <c r="L175" s="1">
        <v>3</v>
      </c>
      <c r="M175" s="1">
        <v>5</v>
      </c>
      <c r="N175" s="1">
        <v>0</v>
      </c>
      <c r="O175" s="1">
        <v>4</v>
      </c>
      <c r="P175" s="1">
        <v>3</v>
      </c>
      <c r="Q175" s="1">
        <v>1</v>
      </c>
      <c r="R175" s="1">
        <v>5</v>
      </c>
      <c r="S175" s="1">
        <v>2</v>
      </c>
      <c r="T175" s="1" t="str">
        <f t="shared" si="21"/>
        <v>251340530940001</v>
      </c>
      <c r="U175" s="1">
        <v>30</v>
      </c>
      <c r="V175" s="1">
        <v>60</v>
      </c>
      <c r="W175" s="1">
        <v>90</v>
      </c>
      <c r="X175" s="1">
        <v>14515200</v>
      </c>
      <c r="Y175" s="1">
        <f t="shared" si="26"/>
        <v>14515200</v>
      </c>
      <c r="Z175" s="1">
        <f t="shared" si="27"/>
        <v>18144000</v>
      </c>
      <c r="AA175" s="4">
        <f t="shared" si="22"/>
        <v>201600</v>
      </c>
      <c r="AB175" s="4">
        <f t="shared" si="23"/>
        <v>161280</v>
      </c>
    </row>
    <row r="176" spans="1:28" ht="18.75">
      <c r="A176" s="21">
        <v>175</v>
      </c>
      <c r="B176" s="1" t="s">
        <v>6</v>
      </c>
      <c r="C176" s="1" t="s">
        <v>134</v>
      </c>
      <c r="D176" s="1" t="s">
        <v>179</v>
      </c>
      <c r="E176" s="1">
        <v>1</v>
      </c>
      <c r="F176" s="1">
        <v>0</v>
      </c>
      <c r="G176" s="1">
        <v>0</v>
      </c>
      <c r="H176" s="1">
        <v>0</v>
      </c>
      <c r="I176" s="1">
        <v>6</v>
      </c>
      <c r="J176" s="1">
        <v>9</v>
      </c>
      <c r="K176" s="1">
        <v>0</v>
      </c>
      <c r="L176" s="1">
        <v>3</v>
      </c>
      <c r="M176" s="1">
        <v>5</v>
      </c>
      <c r="N176" s="1">
        <v>0</v>
      </c>
      <c r="O176" s="1">
        <v>4</v>
      </c>
      <c r="P176" s="1">
        <v>6</v>
      </c>
      <c r="Q176" s="1">
        <v>6</v>
      </c>
      <c r="R176" s="1">
        <v>1</v>
      </c>
      <c r="S176" s="1">
        <v>2</v>
      </c>
      <c r="T176" s="1" t="str">
        <f t="shared" si="21"/>
        <v>216640530960001</v>
      </c>
      <c r="U176" s="1">
        <v>30</v>
      </c>
      <c r="V176" s="1">
        <v>60</v>
      </c>
      <c r="W176" s="1">
        <v>90</v>
      </c>
      <c r="X176" s="1">
        <v>14515200</v>
      </c>
      <c r="Y176" s="1">
        <f t="shared" si="26"/>
        <v>14515200</v>
      </c>
      <c r="Z176" s="1">
        <f t="shared" si="27"/>
        <v>18144000</v>
      </c>
      <c r="AA176" s="4">
        <f t="shared" si="22"/>
        <v>201600</v>
      </c>
      <c r="AB176" s="4">
        <f t="shared" si="23"/>
        <v>161280</v>
      </c>
    </row>
    <row r="177" spans="1:28" ht="18.75">
      <c r="A177" s="21">
        <v>176</v>
      </c>
      <c r="B177" s="1" t="s">
        <v>6</v>
      </c>
      <c r="C177" s="1" t="s">
        <v>134</v>
      </c>
      <c r="D177" s="1" t="s">
        <v>180</v>
      </c>
      <c r="E177" s="1">
        <v>1</v>
      </c>
      <c r="F177" s="1">
        <v>0</v>
      </c>
      <c r="G177" s="1">
        <v>0</v>
      </c>
      <c r="H177" s="1">
        <v>0</v>
      </c>
      <c r="I177" s="1">
        <v>7</v>
      </c>
      <c r="J177" s="1">
        <v>9</v>
      </c>
      <c r="K177" s="1">
        <v>0</v>
      </c>
      <c r="L177" s="1">
        <v>3</v>
      </c>
      <c r="M177" s="1">
        <v>5</v>
      </c>
      <c r="N177" s="1">
        <v>0</v>
      </c>
      <c r="O177" s="1">
        <v>4</v>
      </c>
      <c r="P177" s="1">
        <v>3</v>
      </c>
      <c r="Q177" s="1">
        <v>1</v>
      </c>
      <c r="R177" s="1">
        <v>5</v>
      </c>
      <c r="S177" s="1">
        <v>2</v>
      </c>
      <c r="T177" s="1" t="str">
        <f t="shared" si="21"/>
        <v>251340530970001</v>
      </c>
      <c r="U177" s="1">
        <v>36</v>
      </c>
      <c r="V177" s="1">
        <v>64</v>
      </c>
      <c r="W177" s="1">
        <v>100</v>
      </c>
      <c r="X177" s="1">
        <v>15146181</v>
      </c>
      <c r="Y177" s="1">
        <f t="shared" si="26"/>
        <v>15146181</v>
      </c>
      <c r="Z177" s="1">
        <f t="shared" si="27"/>
        <v>18932726.25</v>
      </c>
      <c r="AA177" s="4">
        <f t="shared" si="22"/>
        <v>189327.26250000001</v>
      </c>
      <c r="AB177" s="4">
        <f t="shared" si="23"/>
        <v>151461.81</v>
      </c>
    </row>
    <row r="178" spans="1:28" ht="18.75">
      <c r="A178" s="21">
        <v>177</v>
      </c>
      <c r="B178" s="1" t="s">
        <v>6</v>
      </c>
      <c r="C178" s="1" t="s">
        <v>134</v>
      </c>
      <c r="D178" s="1" t="s">
        <v>181</v>
      </c>
      <c r="E178" s="1">
        <v>1</v>
      </c>
      <c r="F178" s="1">
        <v>0</v>
      </c>
      <c r="G178" s="1">
        <v>0</v>
      </c>
      <c r="H178" s="1">
        <v>0</v>
      </c>
      <c r="I178" s="1">
        <v>8</v>
      </c>
      <c r="J178" s="1">
        <v>9</v>
      </c>
      <c r="K178" s="1">
        <v>0</v>
      </c>
      <c r="L178" s="1">
        <v>3</v>
      </c>
      <c r="M178" s="1">
        <v>5</v>
      </c>
      <c r="N178" s="1">
        <v>0</v>
      </c>
      <c r="O178" s="1">
        <v>4</v>
      </c>
      <c r="P178" s="1">
        <v>3</v>
      </c>
      <c r="Q178" s="1">
        <v>1</v>
      </c>
      <c r="R178" s="1">
        <v>5</v>
      </c>
      <c r="S178" s="1">
        <v>2</v>
      </c>
      <c r="T178" s="1" t="str">
        <f t="shared" si="21"/>
        <v>251340530980001</v>
      </c>
      <c r="U178" s="1">
        <v>45</v>
      </c>
      <c r="V178" s="1">
        <v>65</v>
      </c>
      <c r="W178" s="1">
        <v>110</v>
      </c>
      <c r="X178" s="1">
        <v>16660800</v>
      </c>
      <c r="Y178" s="1">
        <f t="shared" si="26"/>
        <v>16660800</v>
      </c>
      <c r="Z178" s="1">
        <f t="shared" si="27"/>
        <v>20826000</v>
      </c>
      <c r="AA178" s="4">
        <f t="shared" si="22"/>
        <v>189327.27272727274</v>
      </c>
      <c r="AB178" s="4">
        <f t="shared" si="23"/>
        <v>151461.81818181818</v>
      </c>
    </row>
    <row r="179" spans="1:28" ht="18.75">
      <c r="A179" s="21">
        <v>178</v>
      </c>
      <c r="B179" s="1" t="s">
        <v>6</v>
      </c>
      <c r="C179" s="1" t="s">
        <v>134</v>
      </c>
      <c r="D179" s="1" t="s">
        <v>182</v>
      </c>
      <c r="E179" s="1">
        <v>1</v>
      </c>
      <c r="F179" s="1">
        <v>0</v>
      </c>
      <c r="G179" s="1">
        <v>0</v>
      </c>
      <c r="H179" s="1">
        <v>0</v>
      </c>
      <c r="I179" s="1">
        <v>2</v>
      </c>
      <c r="J179" s="1">
        <v>0</v>
      </c>
      <c r="K179" s="1">
        <v>1</v>
      </c>
      <c r="L179" s="1">
        <v>3</v>
      </c>
      <c r="M179" s="1">
        <v>5</v>
      </c>
      <c r="N179" s="1">
        <v>0</v>
      </c>
      <c r="O179" s="1">
        <v>4</v>
      </c>
      <c r="P179" s="1">
        <v>1</v>
      </c>
      <c r="Q179" s="1">
        <v>2</v>
      </c>
      <c r="R179" s="1">
        <v>5</v>
      </c>
      <c r="S179" s="1">
        <v>2</v>
      </c>
      <c r="T179" s="1" t="str">
        <f t="shared" si="21"/>
        <v>252140531020001</v>
      </c>
      <c r="U179" s="1">
        <v>69</v>
      </c>
      <c r="V179" s="1">
        <v>111</v>
      </c>
      <c r="W179" s="1">
        <v>180</v>
      </c>
      <c r="X179" s="1">
        <v>24508800</v>
      </c>
      <c r="Y179" s="1">
        <f t="shared" si="26"/>
        <v>24508800</v>
      </c>
      <c r="Z179" s="1">
        <f t="shared" si="27"/>
        <v>30636000</v>
      </c>
      <c r="AA179" s="4">
        <f t="shared" si="22"/>
        <v>170200</v>
      </c>
      <c r="AB179" s="4">
        <f t="shared" si="23"/>
        <v>136160</v>
      </c>
    </row>
    <row r="180" spans="1:28" ht="18.75">
      <c r="A180" s="21">
        <v>179</v>
      </c>
      <c r="B180" s="1" t="s">
        <v>6</v>
      </c>
      <c r="C180" s="1" t="s">
        <v>134</v>
      </c>
      <c r="D180" s="1" t="s">
        <v>183</v>
      </c>
      <c r="E180" s="1">
        <v>1</v>
      </c>
      <c r="F180" s="1">
        <v>0</v>
      </c>
      <c r="G180" s="1">
        <v>0</v>
      </c>
      <c r="H180" s="1">
        <v>0</v>
      </c>
      <c r="I180" s="1">
        <v>3</v>
      </c>
      <c r="J180" s="1">
        <v>1</v>
      </c>
      <c r="K180" s="1">
        <v>0</v>
      </c>
      <c r="L180" s="1">
        <v>3</v>
      </c>
      <c r="M180" s="1">
        <v>5</v>
      </c>
      <c r="N180" s="1">
        <v>0</v>
      </c>
      <c r="O180" s="1">
        <v>2</v>
      </c>
      <c r="P180" s="1">
        <v>1</v>
      </c>
      <c r="Q180" s="1">
        <v>2</v>
      </c>
      <c r="R180" s="1">
        <v>3</v>
      </c>
      <c r="S180" s="1">
        <v>7</v>
      </c>
      <c r="T180" s="1" t="str">
        <f t="shared" si="21"/>
        <v>732120530130001</v>
      </c>
      <c r="U180" s="1">
        <v>81</v>
      </c>
      <c r="V180" s="1">
        <v>219</v>
      </c>
      <c r="W180" s="1">
        <v>300</v>
      </c>
      <c r="X180" s="1">
        <v>29678400</v>
      </c>
      <c r="Y180" s="1">
        <f t="shared" si="26"/>
        <v>29678400</v>
      </c>
      <c r="Z180" s="1">
        <f t="shared" si="27"/>
        <v>37098000</v>
      </c>
      <c r="AA180" s="4">
        <f t="shared" si="22"/>
        <v>123660</v>
      </c>
      <c r="AB180" s="4">
        <f t="shared" si="23"/>
        <v>98928</v>
      </c>
    </row>
    <row r="181" spans="1:28" ht="18.75">
      <c r="A181" s="21">
        <v>180</v>
      </c>
      <c r="B181" s="1" t="s">
        <v>6</v>
      </c>
      <c r="C181" s="1" t="s">
        <v>134</v>
      </c>
      <c r="D181" s="1" t="s">
        <v>184</v>
      </c>
      <c r="E181" s="1">
        <v>1</v>
      </c>
      <c r="F181" s="1">
        <v>0</v>
      </c>
      <c r="G181" s="1">
        <v>0</v>
      </c>
      <c r="H181" s="1">
        <v>0</v>
      </c>
      <c r="I181" s="1">
        <v>5</v>
      </c>
      <c r="J181" s="1">
        <v>1</v>
      </c>
      <c r="K181" s="1">
        <v>0</v>
      </c>
      <c r="L181" s="1">
        <v>3</v>
      </c>
      <c r="M181" s="1">
        <v>5</v>
      </c>
      <c r="N181" s="1">
        <v>0</v>
      </c>
      <c r="O181" s="1">
        <v>2</v>
      </c>
      <c r="P181" s="1">
        <v>1</v>
      </c>
      <c r="Q181" s="1">
        <v>2</v>
      </c>
      <c r="R181" s="1">
        <v>3</v>
      </c>
      <c r="S181" s="1">
        <v>7</v>
      </c>
      <c r="T181" s="1" t="str">
        <f t="shared" si="21"/>
        <v>732120530150001</v>
      </c>
      <c r="U181" s="1">
        <v>45</v>
      </c>
      <c r="V181" s="1">
        <v>185</v>
      </c>
      <c r="W181" s="1">
        <v>230</v>
      </c>
      <c r="X181" s="1">
        <v>23270400</v>
      </c>
      <c r="Y181" s="1">
        <f t="shared" si="26"/>
        <v>23270400</v>
      </c>
      <c r="Z181" s="1">
        <f t="shared" si="27"/>
        <v>29088000</v>
      </c>
      <c r="AA181" s="4">
        <f t="shared" si="22"/>
        <v>126469.56521739131</v>
      </c>
      <c r="AB181" s="4">
        <f t="shared" si="23"/>
        <v>101175.65217391304</v>
      </c>
    </row>
    <row r="182" spans="1:28" ht="18.75">
      <c r="A182" s="21">
        <v>181</v>
      </c>
      <c r="B182" s="1" t="s">
        <v>6</v>
      </c>
      <c r="C182" s="1" t="s">
        <v>134</v>
      </c>
      <c r="D182" s="1" t="s">
        <v>185</v>
      </c>
      <c r="E182" s="1">
        <v>1</v>
      </c>
      <c r="F182" s="1">
        <v>0</v>
      </c>
      <c r="G182" s="1">
        <v>0</v>
      </c>
      <c r="H182" s="1">
        <v>0</v>
      </c>
      <c r="I182" s="1">
        <v>5</v>
      </c>
      <c r="J182" s="1">
        <v>0</v>
      </c>
      <c r="K182" s="1">
        <v>1</v>
      </c>
      <c r="L182" s="1">
        <v>3</v>
      </c>
      <c r="M182" s="1">
        <v>5</v>
      </c>
      <c r="N182" s="1">
        <v>0</v>
      </c>
      <c r="O182" s="1">
        <v>4</v>
      </c>
      <c r="P182" s="1">
        <v>6</v>
      </c>
      <c r="Q182" s="1">
        <v>6</v>
      </c>
      <c r="R182" s="1">
        <v>1</v>
      </c>
      <c r="S182" s="1">
        <v>2</v>
      </c>
      <c r="T182" s="1" t="str">
        <f t="shared" si="21"/>
        <v>216640531050001</v>
      </c>
      <c r="U182" s="1">
        <v>50</v>
      </c>
      <c r="V182" s="1">
        <v>180</v>
      </c>
      <c r="W182" s="1">
        <v>230</v>
      </c>
      <c r="X182" s="1">
        <v>33696000</v>
      </c>
      <c r="Y182" s="1">
        <f t="shared" si="26"/>
        <v>33696000</v>
      </c>
      <c r="Z182" s="1">
        <f t="shared" si="27"/>
        <v>42120000</v>
      </c>
      <c r="AA182" s="4">
        <f t="shared" si="22"/>
        <v>183130.4347826087</v>
      </c>
      <c r="AB182" s="4">
        <f t="shared" si="23"/>
        <v>146504.34782608695</v>
      </c>
    </row>
    <row r="183" spans="1:28" ht="18.75">
      <c r="A183" s="21">
        <v>182</v>
      </c>
      <c r="B183" s="1" t="s">
        <v>6</v>
      </c>
      <c r="C183" s="1" t="s">
        <v>134</v>
      </c>
      <c r="D183" s="1" t="s">
        <v>186</v>
      </c>
      <c r="E183" s="1">
        <v>1</v>
      </c>
      <c r="F183" s="1">
        <v>0</v>
      </c>
      <c r="G183" s="1">
        <v>0</v>
      </c>
      <c r="H183" s="1">
        <v>0</v>
      </c>
      <c r="I183" s="1">
        <v>6</v>
      </c>
      <c r="J183" s="1">
        <v>0</v>
      </c>
      <c r="K183" s="1">
        <v>1</v>
      </c>
      <c r="L183" s="1">
        <v>3</v>
      </c>
      <c r="M183" s="1">
        <v>5</v>
      </c>
      <c r="N183" s="1">
        <v>0</v>
      </c>
      <c r="O183" s="1">
        <v>4</v>
      </c>
      <c r="P183" s="1">
        <v>1</v>
      </c>
      <c r="Q183" s="1">
        <v>2</v>
      </c>
      <c r="R183" s="1">
        <v>5</v>
      </c>
      <c r="S183" s="1">
        <v>2</v>
      </c>
      <c r="T183" s="1" t="str">
        <f t="shared" si="21"/>
        <v>252140531060001</v>
      </c>
      <c r="U183" s="1">
        <v>45</v>
      </c>
      <c r="V183" s="1">
        <v>87</v>
      </c>
      <c r="W183" s="1">
        <v>132</v>
      </c>
      <c r="X183" s="1">
        <v>18244800</v>
      </c>
      <c r="Y183" s="1">
        <f t="shared" si="26"/>
        <v>18244800</v>
      </c>
      <c r="Z183" s="1">
        <f t="shared" si="27"/>
        <v>22806000</v>
      </c>
      <c r="AA183" s="4">
        <f t="shared" si="22"/>
        <v>172772.72727272726</v>
      </c>
      <c r="AB183" s="4">
        <f t="shared" si="23"/>
        <v>138218.18181818182</v>
      </c>
    </row>
    <row r="184" spans="1:28" ht="18.75">
      <c r="A184" s="21">
        <v>183</v>
      </c>
      <c r="B184" s="1" t="s">
        <v>6</v>
      </c>
      <c r="C184" s="1" t="s">
        <v>134</v>
      </c>
      <c r="D184" s="1" t="s">
        <v>187</v>
      </c>
      <c r="E184" s="1">
        <v>1</v>
      </c>
      <c r="F184" s="1">
        <v>0</v>
      </c>
      <c r="G184" s="1">
        <v>0</v>
      </c>
      <c r="H184" s="1">
        <v>0</v>
      </c>
      <c r="I184" s="1">
        <v>8</v>
      </c>
      <c r="J184" s="1">
        <v>0</v>
      </c>
      <c r="K184" s="1">
        <v>1</v>
      </c>
      <c r="L184" s="1">
        <v>3</v>
      </c>
      <c r="M184" s="1">
        <v>5</v>
      </c>
      <c r="N184" s="1">
        <v>0</v>
      </c>
      <c r="O184" s="1">
        <v>4</v>
      </c>
      <c r="P184" s="1">
        <v>6</v>
      </c>
      <c r="Q184" s="1">
        <v>6</v>
      </c>
      <c r="R184" s="1">
        <v>1</v>
      </c>
      <c r="S184" s="1">
        <v>2</v>
      </c>
      <c r="T184" s="1" t="str">
        <f t="shared" si="21"/>
        <v>216640531080001</v>
      </c>
      <c r="U184" s="1">
        <v>40</v>
      </c>
      <c r="V184" s="1">
        <v>88</v>
      </c>
      <c r="W184" s="1">
        <v>142</v>
      </c>
      <c r="X184" s="1">
        <v>20224350</v>
      </c>
      <c r="Y184" s="1">
        <f t="shared" si="26"/>
        <v>20224350</v>
      </c>
      <c r="Z184" s="1">
        <f t="shared" si="27"/>
        <v>25280437.5</v>
      </c>
      <c r="AA184" s="4">
        <f t="shared" si="22"/>
        <v>178031.25</v>
      </c>
      <c r="AB184" s="4">
        <f t="shared" si="23"/>
        <v>142425</v>
      </c>
    </row>
    <row r="185" spans="1:28" ht="18.75">
      <c r="A185" s="21">
        <v>184</v>
      </c>
      <c r="B185" s="1" t="s">
        <v>6</v>
      </c>
      <c r="C185" s="1" t="s">
        <v>134</v>
      </c>
      <c r="D185" s="1" t="s">
        <v>188</v>
      </c>
      <c r="E185" s="1">
        <v>1</v>
      </c>
      <c r="F185" s="1">
        <v>1</v>
      </c>
      <c r="G185" s="1">
        <v>0</v>
      </c>
      <c r="H185" s="1">
        <v>0</v>
      </c>
      <c r="I185" s="1">
        <v>3</v>
      </c>
      <c r="J185" s="1">
        <v>1</v>
      </c>
      <c r="K185" s="1">
        <v>1</v>
      </c>
      <c r="L185" s="1">
        <v>3</v>
      </c>
      <c r="M185" s="1">
        <v>5</v>
      </c>
      <c r="N185" s="1">
        <v>0</v>
      </c>
      <c r="O185" s="1">
        <v>2</v>
      </c>
      <c r="P185" s="1">
        <v>6</v>
      </c>
      <c r="Q185" s="1">
        <v>6</v>
      </c>
      <c r="R185" s="1">
        <v>1</v>
      </c>
      <c r="S185" s="1">
        <v>2</v>
      </c>
      <c r="T185" s="1" t="str">
        <f t="shared" si="21"/>
        <v>216620531130011</v>
      </c>
      <c r="U185" s="1">
        <v>12</v>
      </c>
      <c r="V185" s="1">
        <v>30</v>
      </c>
      <c r="W185" s="1">
        <v>58</v>
      </c>
      <c r="X185" s="1">
        <v>6782400</v>
      </c>
      <c r="Y185" s="1">
        <f t="shared" si="26"/>
        <v>6782400</v>
      </c>
      <c r="Z185" s="1">
        <f t="shared" si="27"/>
        <v>8478000</v>
      </c>
      <c r="AA185" s="4">
        <f t="shared" si="22"/>
        <v>146172.41379310345</v>
      </c>
      <c r="AB185" s="4">
        <f t="shared" si="23"/>
        <v>116937.93103448275</v>
      </c>
    </row>
    <row r="186" spans="1:28" ht="18.75">
      <c r="A186" s="21">
        <v>185</v>
      </c>
      <c r="B186" s="1" t="s">
        <v>6</v>
      </c>
      <c r="C186" s="1" t="s">
        <v>134</v>
      </c>
      <c r="D186" s="1" t="s">
        <v>189</v>
      </c>
      <c r="E186" s="1">
        <v>1</v>
      </c>
      <c r="F186" s="1">
        <v>1</v>
      </c>
      <c r="G186" s="1">
        <v>0</v>
      </c>
      <c r="H186" s="1">
        <v>0</v>
      </c>
      <c r="I186" s="1">
        <v>5</v>
      </c>
      <c r="J186" s="1">
        <v>1</v>
      </c>
      <c r="K186" s="1">
        <v>1</v>
      </c>
      <c r="L186" s="1">
        <v>3</v>
      </c>
      <c r="M186" s="1">
        <v>5</v>
      </c>
      <c r="N186" s="1">
        <v>0</v>
      </c>
      <c r="O186" s="1">
        <v>3</v>
      </c>
      <c r="P186" s="1">
        <v>6</v>
      </c>
      <c r="Q186" s="1">
        <v>6</v>
      </c>
      <c r="R186" s="1">
        <v>1</v>
      </c>
      <c r="S186" s="1">
        <v>2</v>
      </c>
      <c r="T186" s="1" t="str">
        <f t="shared" si="21"/>
        <v>216630531150011</v>
      </c>
      <c r="U186" s="1">
        <v>25</v>
      </c>
      <c r="V186" s="1">
        <v>47</v>
      </c>
      <c r="W186" s="1">
        <v>72</v>
      </c>
      <c r="X186" s="1">
        <v>8596800</v>
      </c>
      <c r="Y186" s="1">
        <f t="shared" si="26"/>
        <v>8596800</v>
      </c>
      <c r="Z186" s="1">
        <f t="shared" si="27"/>
        <v>10746000</v>
      </c>
      <c r="AA186" s="4">
        <f t="shared" si="22"/>
        <v>149250</v>
      </c>
      <c r="AB186" s="4">
        <f t="shared" si="23"/>
        <v>119400</v>
      </c>
    </row>
    <row r="187" spans="1:28" ht="18.75">
      <c r="A187" s="21">
        <v>186</v>
      </c>
      <c r="B187" s="1" t="s">
        <v>6</v>
      </c>
      <c r="C187" s="1" t="s">
        <v>134</v>
      </c>
      <c r="D187" s="1" t="s">
        <v>190</v>
      </c>
      <c r="E187" s="1">
        <v>1</v>
      </c>
      <c r="F187" s="1">
        <v>0</v>
      </c>
      <c r="G187" s="1">
        <v>0</v>
      </c>
      <c r="H187" s="1">
        <v>0</v>
      </c>
      <c r="I187" s="1">
        <v>0</v>
      </c>
      <c r="J187" s="1">
        <v>2</v>
      </c>
      <c r="K187" s="1">
        <v>1</v>
      </c>
      <c r="L187" s="1">
        <v>3</v>
      </c>
      <c r="M187" s="1">
        <v>5</v>
      </c>
      <c r="N187" s="1">
        <v>0</v>
      </c>
      <c r="O187" s="1">
        <v>2</v>
      </c>
      <c r="P187" s="1">
        <v>4</v>
      </c>
      <c r="Q187" s="1">
        <v>5</v>
      </c>
      <c r="R187" s="1">
        <v>6</v>
      </c>
      <c r="S187" s="1">
        <v>2</v>
      </c>
      <c r="T187" s="1" t="str">
        <f t="shared" si="21"/>
        <v>265420531200001</v>
      </c>
      <c r="U187" s="1">
        <v>16</v>
      </c>
      <c r="V187" s="1">
        <v>32</v>
      </c>
      <c r="W187" s="1">
        <v>48</v>
      </c>
      <c r="X187" s="1">
        <v>5544000</v>
      </c>
      <c r="Y187" s="1">
        <f t="shared" si="26"/>
        <v>5544000</v>
      </c>
      <c r="Z187" s="1">
        <f t="shared" si="27"/>
        <v>6930000</v>
      </c>
      <c r="AA187" s="4">
        <f t="shared" si="22"/>
        <v>144375</v>
      </c>
      <c r="AB187" s="4">
        <f t="shared" si="23"/>
        <v>115500</v>
      </c>
    </row>
    <row r="188" spans="1:28" ht="18.75">
      <c r="A188" s="21">
        <v>187</v>
      </c>
      <c r="B188" s="1" t="s">
        <v>6</v>
      </c>
      <c r="C188" s="1" t="s">
        <v>134</v>
      </c>
      <c r="D188" s="1" t="s">
        <v>191</v>
      </c>
      <c r="E188" s="1">
        <v>1</v>
      </c>
      <c r="F188" s="1">
        <v>1</v>
      </c>
      <c r="G188" s="1">
        <v>0</v>
      </c>
      <c r="H188" s="1">
        <v>0</v>
      </c>
      <c r="I188" s="1">
        <v>9</v>
      </c>
      <c r="J188" s="1">
        <v>2</v>
      </c>
      <c r="K188" s="1">
        <v>1</v>
      </c>
      <c r="L188" s="1">
        <v>3</v>
      </c>
      <c r="M188" s="1">
        <v>5</v>
      </c>
      <c r="N188" s="1">
        <v>0</v>
      </c>
      <c r="O188" s="1">
        <v>4</v>
      </c>
      <c r="P188" s="1">
        <v>1</v>
      </c>
      <c r="Q188" s="1">
        <v>2</v>
      </c>
      <c r="R188" s="1">
        <v>5</v>
      </c>
      <c r="S188" s="1">
        <v>2</v>
      </c>
      <c r="T188" s="1" t="str">
        <f t="shared" si="21"/>
        <v>252140531290011</v>
      </c>
      <c r="U188" s="1">
        <v>25</v>
      </c>
      <c r="V188" s="1">
        <v>32</v>
      </c>
      <c r="W188" s="1">
        <v>57</v>
      </c>
      <c r="X188" s="1">
        <v>8236800</v>
      </c>
      <c r="Y188" s="1">
        <f t="shared" si="26"/>
        <v>8236800</v>
      </c>
      <c r="Z188" s="1">
        <f t="shared" si="27"/>
        <v>10296000</v>
      </c>
      <c r="AA188" s="4">
        <f t="shared" si="22"/>
        <v>180631.57894736843</v>
      </c>
      <c r="AB188" s="4">
        <f t="shared" si="23"/>
        <v>144505.26315789475</v>
      </c>
    </row>
    <row r="189" spans="1:28" ht="18.75">
      <c r="A189" s="21">
        <v>188</v>
      </c>
      <c r="B189" s="1" t="s">
        <v>6</v>
      </c>
      <c r="C189" s="1" t="s">
        <v>134</v>
      </c>
      <c r="D189" s="1" t="s">
        <v>192</v>
      </c>
      <c r="E189" s="1">
        <v>1</v>
      </c>
      <c r="F189" s="1">
        <v>0</v>
      </c>
      <c r="G189" s="1">
        <v>0</v>
      </c>
      <c r="H189" s="1">
        <v>0</v>
      </c>
      <c r="I189" s="1">
        <v>0</v>
      </c>
      <c r="J189" s="1">
        <v>3</v>
      </c>
      <c r="K189" s="1">
        <v>1</v>
      </c>
      <c r="L189" s="1">
        <v>3</v>
      </c>
      <c r="M189" s="1">
        <v>5</v>
      </c>
      <c r="N189" s="1">
        <v>0</v>
      </c>
      <c r="O189" s="1">
        <v>3</v>
      </c>
      <c r="P189" s="1">
        <v>9</v>
      </c>
      <c r="Q189" s="1">
        <v>1</v>
      </c>
      <c r="R189" s="1">
        <v>5</v>
      </c>
      <c r="S189" s="1">
        <v>3</v>
      </c>
      <c r="T189" s="1" t="str">
        <f t="shared" si="21"/>
        <v>351930531300001</v>
      </c>
      <c r="U189" s="1">
        <v>58</v>
      </c>
      <c r="V189" s="1">
        <v>78</v>
      </c>
      <c r="W189" s="1">
        <v>136</v>
      </c>
      <c r="X189" s="1">
        <v>16675200</v>
      </c>
      <c r="Y189" s="1">
        <f t="shared" si="26"/>
        <v>16675200</v>
      </c>
      <c r="Z189" s="1">
        <f t="shared" si="27"/>
        <v>20844000</v>
      </c>
      <c r="AA189" s="4">
        <f t="shared" si="22"/>
        <v>153264.70588235295</v>
      </c>
      <c r="AB189" s="4">
        <f t="shared" si="23"/>
        <v>122611.76470588235</v>
      </c>
    </row>
    <row r="190" spans="1:28" ht="18.75">
      <c r="A190" s="21">
        <v>189</v>
      </c>
      <c r="B190" s="1" t="s">
        <v>6</v>
      </c>
      <c r="C190" s="1" t="s">
        <v>134</v>
      </c>
      <c r="D190" s="1" t="s">
        <v>193</v>
      </c>
      <c r="E190" s="1">
        <v>1</v>
      </c>
      <c r="F190" s="1">
        <v>0</v>
      </c>
      <c r="G190" s="1">
        <v>0</v>
      </c>
      <c r="H190" s="1">
        <v>0</v>
      </c>
      <c r="I190" s="1">
        <v>2</v>
      </c>
      <c r="J190" s="1">
        <v>3</v>
      </c>
      <c r="K190" s="1">
        <v>1</v>
      </c>
      <c r="L190" s="1">
        <v>3</v>
      </c>
      <c r="M190" s="1">
        <v>5</v>
      </c>
      <c r="N190" s="1">
        <v>0</v>
      </c>
      <c r="O190" s="1">
        <v>4</v>
      </c>
      <c r="P190" s="1">
        <v>9</v>
      </c>
      <c r="Q190" s="1">
        <v>1</v>
      </c>
      <c r="R190" s="1">
        <v>5</v>
      </c>
      <c r="S190" s="1">
        <v>2</v>
      </c>
      <c r="T190" s="1" t="str">
        <f t="shared" si="21"/>
        <v>251940531320001</v>
      </c>
      <c r="U190" s="1">
        <v>21</v>
      </c>
      <c r="V190" s="1">
        <v>84</v>
      </c>
      <c r="W190" s="1">
        <v>105</v>
      </c>
      <c r="X190" s="1">
        <v>15120000</v>
      </c>
      <c r="Y190" s="1">
        <f t="shared" si="26"/>
        <v>15120000</v>
      </c>
      <c r="Z190" s="1">
        <f t="shared" si="27"/>
        <v>18900000</v>
      </c>
      <c r="AA190" s="4">
        <f t="shared" si="22"/>
        <v>180000</v>
      </c>
      <c r="AB190" s="4">
        <f t="shared" si="23"/>
        <v>144000</v>
      </c>
    </row>
    <row r="191" spans="1:28" ht="18.75">
      <c r="A191" s="21">
        <v>190</v>
      </c>
      <c r="B191" s="1" t="s">
        <v>6</v>
      </c>
      <c r="C191" s="1" t="s">
        <v>134</v>
      </c>
      <c r="D191" s="1" t="s">
        <v>194</v>
      </c>
      <c r="E191" s="1">
        <v>1</v>
      </c>
      <c r="F191" s="1">
        <v>0</v>
      </c>
      <c r="G191" s="1">
        <v>0</v>
      </c>
      <c r="H191" s="1">
        <v>0</v>
      </c>
      <c r="I191" s="1">
        <v>7</v>
      </c>
      <c r="J191" s="1">
        <v>3</v>
      </c>
      <c r="K191" s="1">
        <v>1</v>
      </c>
      <c r="L191" s="1">
        <v>3</v>
      </c>
      <c r="M191" s="1">
        <v>5</v>
      </c>
      <c r="N191" s="1">
        <v>0</v>
      </c>
      <c r="O191" s="1">
        <v>4</v>
      </c>
      <c r="P191" s="1">
        <v>3</v>
      </c>
      <c r="Q191" s="1">
        <v>1</v>
      </c>
      <c r="R191" s="1">
        <v>5</v>
      </c>
      <c r="S191" s="1">
        <v>2</v>
      </c>
      <c r="T191" s="1" t="str">
        <f t="shared" si="21"/>
        <v>251340531370001</v>
      </c>
      <c r="U191" s="1">
        <v>40</v>
      </c>
      <c r="V191" s="1">
        <v>100</v>
      </c>
      <c r="W191" s="1">
        <v>220</v>
      </c>
      <c r="X191" s="1">
        <v>30312000</v>
      </c>
      <c r="Y191" s="1">
        <f t="shared" si="26"/>
        <v>30312000</v>
      </c>
      <c r="Z191" s="1">
        <f t="shared" si="27"/>
        <v>37890000</v>
      </c>
      <c r="AA191" s="4">
        <f t="shared" si="22"/>
        <v>172227.27272727274</v>
      </c>
      <c r="AB191" s="4">
        <f t="shared" si="23"/>
        <v>137781.81818181818</v>
      </c>
    </row>
    <row r="192" spans="1:28" ht="18.75">
      <c r="A192" s="21">
        <v>191</v>
      </c>
      <c r="B192" s="1" t="s">
        <v>6</v>
      </c>
      <c r="C192" s="1" t="s">
        <v>134</v>
      </c>
      <c r="D192" s="1" t="s">
        <v>195</v>
      </c>
      <c r="E192" s="1">
        <v>1</v>
      </c>
      <c r="F192" s="1">
        <v>0</v>
      </c>
      <c r="G192" s="1">
        <v>0</v>
      </c>
      <c r="H192" s="1">
        <v>0</v>
      </c>
      <c r="I192" s="1">
        <v>3</v>
      </c>
      <c r="J192" s="1">
        <v>4</v>
      </c>
      <c r="K192" s="1">
        <v>1</v>
      </c>
      <c r="L192" s="1">
        <v>3</v>
      </c>
      <c r="M192" s="1">
        <v>5</v>
      </c>
      <c r="N192" s="1">
        <v>0</v>
      </c>
      <c r="O192" s="1">
        <v>4</v>
      </c>
      <c r="P192" s="1">
        <v>1</v>
      </c>
      <c r="Q192" s="1">
        <v>2</v>
      </c>
      <c r="R192" s="1">
        <v>5</v>
      </c>
      <c r="S192" s="1">
        <v>2</v>
      </c>
      <c r="T192" s="1" t="str">
        <f t="shared" si="21"/>
        <v>252140531430001</v>
      </c>
      <c r="U192" s="1">
        <v>48</v>
      </c>
      <c r="V192" s="1">
        <v>96</v>
      </c>
      <c r="W192" s="1">
        <v>304</v>
      </c>
      <c r="X192" s="1">
        <v>41904000</v>
      </c>
      <c r="Y192" s="1">
        <f t="shared" si="26"/>
        <v>41904000</v>
      </c>
      <c r="Z192" s="1">
        <f t="shared" si="27"/>
        <v>52380000</v>
      </c>
      <c r="AA192" s="4">
        <f t="shared" si="22"/>
        <v>172302.63157894736</v>
      </c>
      <c r="AB192" s="4">
        <f t="shared" si="23"/>
        <v>137842.10526315789</v>
      </c>
    </row>
    <row r="193" spans="1:28" ht="18.75">
      <c r="A193" s="21">
        <v>192</v>
      </c>
      <c r="B193" s="1" t="s">
        <v>6</v>
      </c>
      <c r="C193" s="1" t="s">
        <v>134</v>
      </c>
      <c r="D193" s="1" t="s">
        <v>196</v>
      </c>
      <c r="E193" s="1">
        <v>1</v>
      </c>
      <c r="F193" s="1">
        <v>0</v>
      </c>
      <c r="G193" s="1">
        <v>0</v>
      </c>
      <c r="H193" s="1">
        <v>0</v>
      </c>
      <c r="I193" s="1">
        <v>1</v>
      </c>
      <c r="J193" s="1">
        <v>9</v>
      </c>
      <c r="K193" s="1">
        <v>1</v>
      </c>
      <c r="L193" s="1">
        <v>3</v>
      </c>
      <c r="M193" s="1">
        <v>5</v>
      </c>
      <c r="N193" s="1">
        <v>0</v>
      </c>
      <c r="O193" s="1">
        <v>4</v>
      </c>
      <c r="P193" s="1">
        <v>3</v>
      </c>
      <c r="Q193" s="1">
        <v>2</v>
      </c>
      <c r="R193" s="1">
        <v>5</v>
      </c>
      <c r="S193" s="1">
        <v>2</v>
      </c>
      <c r="T193" s="1" t="str">
        <f t="shared" si="21"/>
        <v>252340531910001</v>
      </c>
      <c r="U193" s="1">
        <v>60</v>
      </c>
      <c r="V193" s="1">
        <v>120</v>
      </c>
      <c r="W193" s="1">
        <v>180</v>
      </c>
      <c r="X193" s="1">
        <v>29548800</v>
      </c>
      <c r="Y193" s="1">
        <f t="shared" si="26"/>
        <v>29548800</v>
      </c>
      <c r="Z193" s="1">
        <f t="shared" si="27"/>
        <v>36936000</v>
      </c>
      <c r="AA193" s="4">
        <f t="shared" si="22"/>
        <v>205200</v>
      </c>
      <c r="AB193" s="4">
        <f t="shared" si="23"/>
        <v>164160</v>
      </c>
    </row>
    <row r="194" spans="1:28" ht="18.75">
      <c r="A194" s="21">
        <v>193</v>
      </c>
      <c r="B194" s="1" t="s">
        <v>6</v>
      </c>
      <c r="C194" s="1" t="s">
        <v>134</v>
      </c>
      <c r="D194" s="1" t="s">
        <v>197</v>
      </c>
      <c r="E194" s="1">
        <v>1</v>
      </c>
      <c r="F194" s="1">
        <v>0</v>
      </c>
      <c r="G194" s="1">
        <v>0</v>
      </c>
      <c r="H194" s="1">
        <v>0</v>
      </c>
      <c r="I194" s="1">
        <v>2</v>
      </c>
      <c r="J194" s="1">
        <v>0</v>
      </c>
      <c r="K194" s="1">
        <v>0</v>
      </c>
      <c r="L194" s="1">
        <v>3</v>
      </c>
      <c r="M194" s="1">
        <v>5</v>
      </c>
      <c r="N194" s="1">
        <v>0</v>
      </c>
      <c r="O194" s="1">
        <v>3</v>
      </c>
      <c r="P194" s="1">
        <v>2</v>
      </c>
      <c r="Q194" s="1">
        <v>1</v>
      </c>
      <c r="R194" s="1">
        <v>5</v>
      </c>
      <c r="S194" s="1">
        <v>3</v>
      </c>
      <c r="T194" s="1" t="str">
        <f t="shared" ref="T194:T247" si="28">S194&amp;R194&amp;Q194&amp;P194&amp;O194&amp;N194&amp;M194&amp;L194&amp;K194&amp;J194&amp;I194&amp;H194&amp;G194&amp;F194&amp;E194</f>
        <v>351230530020001</v>
      </c>
      <c r="U194" s="1">
        <v>30</v>
      </c>
      <c r="V194" s="1">
        <v>70</v>
      </c>
      <c r="W194" s="1">
        <v>100</v>
      </c>
      <c r="X194" s="1">
        <v>13219200</v>
      </c>
      <c r="Y194" s="1">
        <f t="shared" si="26"/>
        <v>13219200</v>
      </c>
      <c r="Z194" s="1">
        <f t="shared" si="27"/>
        <v>16524000</v>
      </c>
      <c r="AA194" s="4">
        <f t="shared" ref="AA194:AA257" si="29">Z194/W194</f>
        <v>165240</v>
      </c>
      <c r="AB194" s="4">
        <f t="shared" ref="AB194:AB257" si="30">Y194/W194</f>
        <v>132192</v>
      </c>
    </row>
    <row r="195" spans="1:28" ht="18.75">
      <c r="A195" s="21">
        <v>194</v>
      </c>
      <c r="B195" s="1" t="s">
        <v>6</v>
      </c>
      <c r="C195" s="1" t="s">
        <v>134</v>
      </c>
      <c r="D195" s="1" t="s">
        <v>198</v>
      </c>
      <c r="E195" s="1">
        <v>1</v>
      </c>
      <c r="F195" s="1">
        <v>1</v>
      </c>
      <c r="G195" s="1">
        <v>0</v>
      </c>
      <c r="H195" s="1">
        <v>0</v>
      </c>
      <c r="I195" s="1">
        <v>4</v>
      </c>
      <c r="J195" s="1">
        <v>0</v>
      </c>
      <c r="K195" s="1">
        <v>0</v>
      </c>
      <c r="L195" s="1">
        <v>3</v>
      </c>
      <c r="M195" s="1">
        <v>5</v>
      </c>
      <c r="N195" s="1">
        <v>0</v>
      </c>
      <c r="O195" s="1">
        <v>3</v>
      </c>
      <c r="P195" s="1">
        <v>6</v>
      </c>
      <c r="Q195" s="1">
        <v>6</v>
      </c>
      <c r="R195" s="1">
        <v>1</v>
      </c>
      <c r="S195" s="1">
        <v>2</v>
      </c>
      <c r="T195" s="1" t="str">
        <f t="shared" si="28"/>
        <v>216630530040011</v>
      </c>
      <c r="U195" s="1">
        <v>20</v>
      </c>
      <c r="V195" s="1">
        <v>40</v>
      </c>
      <c r="W195" s="1">
        <v>60</v>
      </c>
      <c r="X195" s="1">
        <v>8467200</v>
      </c>
      <c r="Y195" s="1">
        <f t="shared" si="26"/>
        <v>8467200</v>
      </c>
      <c r="Z195" s="1">
        <f t="shared" si="27"/>
        <v>10584000</v>
      </c>
      <c r="AA195" s="4">
        <f t="shared" si="29"/>
        <v>176400</v>
      </c>
      <c r="AB195" s="4">
        <f t="shared" si="30"/>
        <v>141120</v>
      </c>
    </row>
    <row r="196" spans="1:28" ht="18.75">
      <c r="A196" s="21">
        <v>195</v>
      </c>
      <c r="B196" s="1" t="s">
        <v>6</v>
      </c>
      <c r="C196" s="1" t="s">
        <v>134</v>
      </c>
      <c r="D196" s="1" t="s">
        <v>199</v>
      </c>
      <c r="E196" s="1">
        <v>1</v>
      </c>
      <c r="F196" s="1">
        <v>1</v>
      </c>
      <c r="G196" s="1">
        <v>0</v>
      </c>
      <c r="H196" s="1">
        <v>0</v>
      </c>
      <c r="I196" s="1">
        <v>3</v>
      </c>
      <c r="J196" s="1">
        <v>6</v>
      </c>
      <c r="K196" s="1">
        <v>1</v>
      </c>
      <c r="L196" s="1">
        <v>3</v>
      </c>
      <c r="M196" s="1">
        <v>5</v>
      </c>
      <c r="N196" s="1">
        <v>0</v>
      </c>
      <c r="O196" s="1">
        <v>4</v>
      </c>
      <c r="P196" s="1">
        <v>3</v>
      </c>
      <c r="Q196" s="1">
        <v>1</v>
      </c>
      <c r="R196" s="1">
        <v>5</v>
      </c>
      <c r="S196" s="1">
        <v>2</v>
      </c>
      <c r="T196" s="1" t="str">
        <f t="shared" si="28"/>
        <v>251340531630011</v>
      </c>
      <c r="U196" s="1">
        <v>13</v>
      </c>
      <c r="V196" s="1">
        <v>27</v>
      </c>
      <c r="W196" s="1">
        <v>40</v>
      </c>
      <c r="X196" s="1">
        <v>6019200</v>
      </c>
      <c r="Y196" s="1">
        <f t="shared" ref="Y196:Y227" si="31">X196</f>
        <v>6019200</v>
      </c>
      <c r="Z196" s="1">
        <f t="shared" ref="Z196:Z201" si="32">Y196+(Y196*0.25)</f>
        <v>7524000</v>
      </c>
      <c r="AA196" s="4">
        <f t="shared" si="29"/>
        <v>188100</v>
      </c>
      <c r="AB196" s="4">
        <f t="shared" si="30"/>
        <v>150480</v>
      </c>
    </row>
    <row r="197" spans="1:28" ht="18.75">
      <c r="A197" s="21">
        <v>196</v>
      </c>
      <c r="B197" s="1" t="s">
        <v>6</v>
      </c>
      <c r="C197" s="1" t="s">
        <v>134</v>
      </c>
      <c r="D197" s="1" t="s">
        <v>200</v>
      </c>
      <c r="E197" s="1">
        <v>1</v>
      </c>
      <c r="F197" s="1">
        <v>1</v>
      </c>
      <c r="G197" s="1">
        <v>0</v>
      </c>
      <c r="H197" s="1">
        <v>0</v>
      </c>
      <c r="I197" s="1">
        <v>4</v>
      </c>
      <c r="J197" s="1">
        <v>0</v>
      </c>
      <c r="K197" s="1">
        <v>1</v>
      </c>
      <c r="L197" s="1">
        <v>3</v>
      </c>
      <c r="M197" s="1">
        <v>5</v>
      </c>
      <c r="N197" s="1">
        <v>0</v>
      </c>
      <c r="O197" s="1">
        <v>3</v>
      </c>
      <c r="P197" s="1">
        <v>1</v>
      </c>
      <c r="Q197" s="1">
        <v>1</v>
      </c>
      <c r="R197" s="1">
        <v>5</v>
      </c>
      <c r="S197" s="1">
        <v>3</v>
      </c>
      <c r="T197" s="1" t="str">
        <f t="shared" si="28"/>
        <v>351130531040011</v>
      </c>
      <c r="U197" s="1">
        <v>20</v>
      </c>
      <c r="V197" s="1">
        <v>30</v>
      </c>
      <c r="W197" s="1">
        <v>50</v>
      </c>
      <c r="X197" s="1">
        <v>6264000</v>
      </c>
      <c r="Y197" s="1">
        <f t="shared" si="31"/>
        <v>6264000</v>
      </c>
      <c r="Z197" s="1">
        <f t="shared" si="32"/>
        <v>7830000</v>
      </c>
      <c r="AA197" s="4">
        <f t="shared" si="29"/>
        <v>156600</v>
      </c>
      <c r="AB197" s="4">
        <f t="shared" si="30"/>
        <v>125280</v>
      </c>
    </row>
    <row r="198" spans="1:28" ht="18.75">
      <c r="A198" s="21">
        <v>197</v>
      </c>
      <c r="B198" s="1" t="s">
        <v>6</v>
      </c>
      <c r="C198" s="1" t="s">
        <v>134</v>
      </c>
      <c r="D198" s="1" t="s">
        <v>201</v>
      </c>
      <c r="E198" s="1">
        <v>1</v>
      </c>
      <c r="F198" s="1">
        <v>2</v>
      </c>
      <c r="G198" s="1">
        <v>0</v>
      </c>
      <c r="H198" s="1">
        <v>0</v>
      </c>
      <c r="I198" s="1">
        <v>4</v>
      </c>
      <c r="J198" s="1">
        <v>0</v>
      </c>
      <c r="K198" s="1">
        <v>1</v>
      </c>
      <c r="L198" s="1">
        <v>3</v>
      </c>
      <c r="M198" s="1">
        <v>5</v>
      </c>
      <c r="N198" s="1">
        <v>0</v>
      </c>
      <c r="O198" s="1">
        <v>3</v>
      </c>
      <c r="P198" s="1">
        <v>1</v>
      </c>
      <c r="Q198" s="1">
        <v>1</v>
      </c>
      <c r="R198" s="1">
        <v>5</v>
      </c>
      <c r="S198" s="1">
        <v>3</v>
      </c>
      <c r="T198" s="1" t="str">
        <f t="shared" si="28"/>
        <v>351130531040021</v>
      </c>
      <c r="U198" s="1">
        <v>20</v>
      </c>
      <c r="V198" s="1">
        <v>40</v>
      </c>
      <c r="W198" s="1">
        <v>60</v>
      </c>
      <c r="X198" s="1">
        <v>7286400</v>
      </c>
      <c r="Y198" s="1">
        <f t="shared" si="31"/>
        <v>7286400</v>
      </c>
      <c r="Z198" s="1">
        <f t="shared" si="32"/>
        <v>9108000</v>
      </c>
      <c r="AA198" s="4">
        <f t="shared" si="29"/>
        <v>151800</v>
      </c>
      <c r="AB198" s="4">
        <f t="shared" si="30"/>
        <v>121440</v>
      </c>
    </row>
    <row r="199" spans="1:28" ht="18.75">
      <c r="A199" s="21">
        <v>198</v>
      </c>
      <c r="B199" s="1" t="s">
        <v>6</v>
      </c>
      <c r="C199" s="1" t="s">
        <v>134</v>
      </c>
      <c r="D199" s="1" t="s">
        <v>202</v>
      </c>
      <c r="E199" s="1">
        <v>1</v>
      </c>
      <c r="F199" s="1">
        <v>3</v>
      </c>
      <c r="G199" s="1">
        <v>0</v>
      </c>
      <c r="H199" s="1">
        <v>0</v>
      </c>
      <c r="I199" s="1">
        <v>4</v>
      </c>
      <c r="J199" s="1">
        <v>0</v>
      </c>
      <c r="K199" s="1">
        <v>1</v>
      </c>
      <c r="L199" s="1">
        <v>3</v>
      </c>
      <c r="M199" s="1">
        <v>5</v>
      </c>
      <c r="N199" s="1">
        <v>0</v>
      </c>
      <c r="O199" s="1">
        <v>2</v>
      </c>
      <c r="P199" s="1">
        <v>6</v>
      </c>
      <c r="Q199" s="1">
        <v>6</v>
      </c>
      <c r="R199" s="1">
        <v>1</v>
      </c>
      <c r="S199" s="1">
        <v>2</v>
      </c>
      <c r="T199" s="1" t="str">
        <f t="shared" si="28"/>
        <v>216620531040031</v>
      </c>
      <c r="U199" s="1">
        <v>15</v>
      </c>
      <c r="V199" s="1">
        <v>35</v>
      </c>
      <c r="W199" s="1">
        <v>50</v>
      </c>
      <c r="X199" s="1">
        <v>5428800</v>
      </c>
      <c r="Y199" s="1">
        <f t="shared" si="31"/>
        <v>5428800</v>
      </c>
      <c r="Z199" s="1">
        <f t="shared" si="32"/>
        <v>6786000</v>
      </c>
      <c r="AA199" s="4">
        <f t="shared" si="29"/>
        <v>135720</v>
      </c>
      <c r="AB199" s="4">
        <f t="shared" si="30"/>
        <v>108576</v>
      </c>
    </row>
    <row r="200" spans="1:28" ht="18.75">
      <c r="A200" s="21">
        <v>199</v>
      </c>
      <c r="B200" s="1" t="s">
        <v>6</v>
      </c>
      <c r="C200" s="1" t="s">
        <v>134</v>
      </c>
      <c r="D200" s="1" t="s">
        <v>203</v>
      </c>
      <c r="E200" s="1">
        <v>1</v>
      </c>
      <c r="F200" s="1">
        <v>4</v>
      </c>
      <c r="G200" s="1">
        <v>0</v>
      </c>
      <c r="H200" s="1">
        <v>0</v>
      </c>
      <c r="I200" s="1">
        <v>4</v>
      </c>
      <c r="J200" s="1">
        <v>0</v>
      </c>
      <c r="K200" s="1">
        <v>1</v>
      </c>
      <c r="L200" s="1">
        <v>3</v>
      </c>
      <c r="M200" s="1">
        <v>5</v>
      </c>
      <c r="N200" s="1">
        <v>0</v>
      </c>
      <c r="O200" s="1">
        <v>3</v>
      </c>
      <c r="P200" s="1">
        <v>1</v>
      </c>
      <c r="Q200" s="1">
        <v>2</v>
      </c>
      <c r="R200" s="1">
        <v>5</v>
      </c>
      <c r="S200" s="1">
        <v>2</v>
      </c>
      <c r="T200" s="1" t="str">
        <f t="shared" si="28"/>
        <v>252130531040041</v>
      </c>
      <c r="U200" s="1">
        <v>20</v>
      </c>
      <c r="V200" s="1">
        <v>50</v>
      </c>
      <c r="W200" s="1">
        <v>70</v>
      </c>
      <c r="X200" s="1">
        <v>8812800</v>
      </c>
      <c r="Y200" s="1">
        <f t="shared" si="31"/>
        <v>8812800</v>
      </c>
      <c r="Z200" s="1">
        <f t="shared" si="32"/>
        <v>11016000</v>
      </c>
      <c r="AA200" s="4">
        <f t="shared" si="29"/>
        <v>157371.42857142858</v>
      </c>
      <c r="AB200" s="4">
        <f t="shared" si="30"/>
        <v>125897.14285714286</v>
      </c>
    </row>
    <row r="201" spans="1:28" ht="18.75">
      <c r="A201" s="21">
        <v>200</v>
      </c>
      <c r="B201" s="1" t="s">
        <v>6</v>
      </c>
      <c r="C201" s="1" t="s">
        <v>134</v>
      </c>
      <c r="D201" s="1" t="s">
        <v>204</v>
      </c>
      <c r="E201" s="1">
        <v>1</v>
      </c>
      <c r="F201" s="1">
        <v>6</v>
      </c>
      <c r="G201" s="1">
        <v>0</v>
      </c>
      <c r="H201" s="1">
        <v>0</v>
      </c>
      <c r="I201" s="1">
        <v>4</v>
      </c>
      <c r="J201" s="1">
        <v>0</v>
      </c>
      <c r="K201" s="1">
        <v>1</v>
      </c>
      <c r="L201" s="1">
        <v>3</v>
      </c>
      <c r="M201" s="1">
        <v>5</v>
      </c>
      <c r="N201" s="1">
        <v>0</v>
      </c>
      <c r="O201" s="1">
        <v>3</v>
      </c>
      <c r="P201" s="1">
        <v>1</v>
      </c>
      <c r="Q201" s="1">
        <v>1</v>
      </c>
      <c r="R201" s="1">
        <v>5</v>
      </c>
      <c r="S201" s="1">
        <v>3</v>
      </c>
      <c r="T201" s="1" t="str">
        <f t="shared" si="28"/>
        <v>351130531040061</v>
      </c>
      <c r="U201" s="1">
        <v>10</v>
      </c>
      <c r="V201" s="1">
        <v>40</v>
      </c>
      <c r="W201" s="1">
        <v>50</v>
      </c>
      <c r="X201" s="1">
        <v>6883200</v>
      </c>
      <c r="Y201" s="1">
        <f t="shared" si="31"/>
        <v>6883200</v>
      </c>
      <c r="Z201" s="1">
        <f t="shared" si="32"/>
        <v>8604000</v>
      </c>
      <c r="AA201" s="4">
        <f t="shared" si="29"/>
        <v>172080</v>
      </c>
      <c r="AB201" s="4">
        <f t="shared" si="30"/>
        <v>137664</v>
      </c>
    </row>
    <row r="202" spans="1:28" ht="18.75">
      <c r="A202" s="21">
        <v>201</v>
      </c>
      <c r="B202" s="1" t="s">
        <v>6</v>
      </c>
      <c r="C202" s="1" t="s">
        <v>134</v>
      </c>
      <c r="D202" s="1" t="s">
        <v>205</v>
      </c>
      <c r="E202" s="1">
        <v>1</v>
      </c>
      <c r="F202" s="1">
        <v>0</v>
      </c>
      <c r="G202" s="1">
        <v>0</v>
      </c>
      <c r="H202" s="1">
        <v>0</v>
      </c>
      <c r="I202" s="1">
        <v>4</v>
      </c>
      <c r="J202" s="1">
        <v>1</v>
      </c>
      <c r="K202" s="1">
        <v>0</v>
      </c>
      <c r="L202" s="1">
        <v>3</v>
      </c>
      <c r="M202" s="1">
        <v>5</v>
      </c>
      <c r="N202" s="1">
        <v>0</v>
      </c>
      <c r="O202" s="1">
        <v>2</v>
      </c>
      <c r="P202" s="1">
        <v>1</v>
      </c>
      <c r="Q202" s="1">
        <v>2</v>
      </c>
      <c r="R202" s="1">
        <v>3</v>
      </c>
      <c r="S202" s="1">
        <v>7</v>
      </c>
      <c r="T202" s="1" t="str">
        <f t="shared" si="28"/>
        <v>732120530140001</v>
      </c>
      <c r="U202" s="1">
        <v>30</v>
      </c>
      <c r="V202" s="1">
        <v>100</v>
      </c>
      <c r="W202" s="1">
        <v>130</v>
      </c>
      <c r="X202" s="1">
        <v>17424000</v>
      </c>
      <c r="Y202" s="1">
        <f t="shared" si="31"/>
        <v>17424000</v>
      </c>
      <c r="Z202" s="1">
        <f>Y202+(Y202*0.3)</f>
        <v>22651200</v>
      </c>
      <c r="AA202" s="4">
        <f t="shared" si="29"/>
        <v>174240</v>
      </c>
      <c r="AB202" s="4">
        <f t="shared" si="30"/>
        <v>134030.76923076922</v>
      </c>
    </row>
    <row r="203" spans="1:28" ht="18.75">
      <c r="A203" s="21">
        <v>202</v>
      </c>
      <c r="B203" s="1" t="s">
        <v>6</v>
      </c>
      <c r="C203" s="1" t="s">
        <v>134</v>
      </c>
      <c r="D203" s="1" t="s">
        <v>206</v>
      </c>
      <c r="E203" s="1">
        <v>1</v>
      </c>
      <c r="F203" s="1">
        <v>1</v>
      </c>
      <c r="G203" s="1">
        <v>0</v>
      </c>
      <c r="H203" s="1">
        <v>0</v>
      </c>
      <c r="I203" s="1">
        <v>4</v>
      </c>
      <c r="J203" s="1">
        <v>2</v>
      </c>
      <c r="K203" s="1">
        <v>1</v>
      </c>
      <c r="L203" s="1">
        <v>3</v>
      </c>
      <c r="M203" s="1">
        <v>5</v>
      </c>
      <c r="N203" s="1">
        <v>0</v>
      </c>
      <c r="O203" s="1">
        <v>3</v>
      </c>
      <c r="P203" s="1">
        <v>1</v>
      </c>
      <c r="Q203" s="1">
        <v>1</v>
      </c>
      <c r="R203" s="1">
        <v>5</v>
      </c>
      <c r="S203" s="1">
        <v>3</v>
      </c>
      <c r="T203" s="1" t="str">
        <f t="shared" si="28"/>
        <v>351130531240011</v>
      </c>
      <c r="U203" s="1">
        <v>12</v>
      </c>
      <c r="V203" s="1">
        <v>48</v>
      </c>
      <c r="W203" s="1">
        <v>60</v>
      </c>
      <c r="X203" s="1">
        <v>8150400</v>
      </c>
      <c r="Y203" s="1">
        <f t="shared" si="31"/>
        <v>8150400</v>
      </c>
      <c r="Z203" s="1">
        <f t="shared" ref="Z203:Z234" si="33">Y203+(Y203*0.25)</f>
        <v>10188000</v>
      </c>
      <c r="AA203" s="4">
        <f t="shared" si="29"/>
        <v>169800</v>
      </c>
      <c r="AB203" s="4">
        <f t="shared" si="30"/>
        <v>135840</v>
      </c>
    </row>
    <row r="204" spans="1:28" ht="18.75">
      <c r="A204" s="21">
        <v>203</v>
      </c>
      <c r="B204" s="1" t="s">
        <v>6</v>
      </c>
      <c r="C204" s="1" t="s">
        <v>134</v>
      </c>
      <c r="D204" s="1" t="s">
        <v>207</v>
      </c>
      <c r="E204" s="1">
        <v>1</v>
      </c>
      <c r="F204" s="1">
        <v>1</v>
      </c>
      <c r="G204" s="1">
        <v>0</v>
      </c>
      <c r="H204" s="1">
        <v>0</v>
      </c>
      <c r="I204" s="1">
        <v>9</v>
      </c>
      <c r="J204" s="1">
        <v>6</v>
      </c>
      <c r="K204" s="1">
        <v>1</v>
      </c>
      <c r="L204" s="1">
        <v>3</v>
      </c>
      <c r="M204" s="1">
        <v>5</v>
      </c>
      <c r="N204" s="1">
        <v>0</v>
      </c>
      <c r="O204" s="1">
        <v>4</v>
      </c>
      <c r="P204" s="1">
        <v>3</v>
      </c>
      <c r="Q204" s="1">
        <v>1</v>
      </c>
      <c r="R204" s="1">
        <v>5</v>
      </c>
      <c r="S204" s="1">
        <v>2</v>
      </c>
      <c r="T204" s="1" t="str">
        <f t="shared" si="28"/>
        <v>251340531690011</v>
      </c>
      <c r="U204" s="1">
        <v>31</v>
      </c>
      <c r="V204" s="1">
        <v>86</v>
      </c>
      <c r="W204" s="1">
        <v>132</v>
      </c>
      <c r="X204" s="1">
        <v>18907200</v>
      </c>
      <c r="Y204" s="1">
        <f t="shared" si="31"/>
        <v>18907200</v>
      </c>
      <c r="Z204" s="1">
        <f t="shared" si="33"/>
        <v>23634000</v>
      </c>
      <c r="AA204" s="4">
        <f t="shared" si="29"/>
        <v>179045.45454545456</v>
      </c>
      <c r="AB204" s="4">
        <f t="shared" si="30"/>
        <v>143236.36363636365</v>
      </c>
    </row>
    <row r="205" spans="1:28" ht="18.75">
      <c r="A205" s="21">
        <v>204</v>
      </c>
      <c r="B205" s="1" t="s">
        <v>6</v>
      </c>
      <c r="C205" s="1" t="s">
        <v>134</v>
      </c>
      <c r="D205" s="1" t="s">
        <v>208</v>
      </c>
      <c r="E205" s="1">
        <v>1</v>
      </c>
      <c r="F205" s="1">
        <v>2</v>
      </c>
      <c r="G205" s="1">
        <v>0</v>
      </c>
      <c r="H205" s="1">
        <v>0</v>
      </c>
      <c r="I205" s="1">
        <v>7</v>
      </c>
      <c r="J205" s="1">
        <v>7</v>
      </c>
      <c r="K205" s="1">
        <v>1</v>
      </c>
      <c r="L205" s="1">
        <v>3</v>
      </c>
      <c r="M205" s="1">
        <v>5</v>
      </c>
      <c r="N205" s="1">
        <v>0</v>
      </c>
      <c r="O205" s="1">
        <v>4</v>
      </c>
      <c r="P205" s="1">
        <v>3</v>
      </c>
      <c r="Q205" s="1">
        <v>2</v>
      </c>
      <c r="R205" s="1">
        <v>5</v>
      </c>
      <c r="S205" s="1">
        <v>2</v>
      </c>
      <c r="T205" s="1" t="str">
        <f t="shared" si="28"/>
        <v>252340531770021</v>
      </c>
      <c r="U205" s="1">
        <v>20</v>
      </c>
      <c r="V205" s="1">
        <v>44</v>
      </c>
      <c r="W205" s="1">
        <v>64</v>
      </c>
      <c r="X205" s="1">
        <v>10569600</v>
      </c>
      <c r="Y205" s="1">
        <f t="shared" si="31"/>
        <v>10569600</v>
      </c>
      <c r="Z205" s="1">
        <f t="shared" si="33"/>
        <v>13212000</v>
      </c>
      <c r="AA205" s="4">
        <f t="shared" si="29"/>
        <v>206437.5</v>
      </c>
      <c r="AB205" s="4">
        <f t="shared" si="30"/>
        <v>165150</v>
      </c>
    </row>
    <row r="206" spans="1:28" ht="18.75">
      <c r="A206" s="21">
        <v>205</v>
      </c>
      <c r="B206" s="1" t="s">
        <v>6</v>
      </c>
      <c r="C206" s="1" t="s">
        <v>134</v>
      </c>
      <c r="D206" s="1" t="s">
        <v>209</v>
      </c>
      <c r="E206" s="1">
        <v>1</v>
      </c>
      <c r="F206" s="1">
        <v>5</v>
      </c>
      <c r="G206" s="1">
        <v>0</v>
      </c>
      <c r="H206" s="1">
        <v>0</v>
      </c>
      <c r="I206" s="1">
        <v>5</v>
      </c>
      <c r="J206" s="1">
        <v>8</v>
      </c>
      <c r="K206" s="1">
        <v>0</v>
      </c>
      <c r="L206" s="1">
        <v>3</v>
      </c>
      <c r="M206" s="1">
        <v>5</v>
      </c>
      <c r="N206" s="1">
        <v>0</v>
      </c>
      <c r="O206" s="1">
        <v>2</v>
      </c>
      <c r="P206" s="1">
        <v>6</v>
      </c>
      <c r="Q206" s="1">
        <v>6</v>
      </c>
      <c r="R206" s="1">
        <v>1</v>
      </c>
      <c r="S206" s="1">
        <v>2</v>
      </c>
      <c r="T206" s="1" t="str">
        <f t="shared" si="28"/>
        <v>216620530850051</v>
      </c>
      <c r="U206" s="1">
        <v>10</v>
      </c>
      <c r="V206" s="1">
        <v>30</v>
      </c>
      <c r="W206" s="1">
        <v>40</v>
      </c>
      <c r="X206" s="1">
        <v>4593600</v>
      </c>
      <c r="Y206" s="1">
        <f t="shared" si="31"/>
        <v>4593600</v>
      </c>
      <c r="Z206" s="1">
        <f t="shared" si="33"/>
        <v>5742000</v>
      </c>
      <c r="AA206" s="4">
        <f t="shared" si="29"/>
        <v>143550</v>
      </c>
      <c r="AB206" s="4">
        <f t="shared" si="30"/>
        <v>114840</v>
      </c>
    </row>
    <row r="207" spans="1:28" ht="18.75">
      <c r="A207" s="21">
        <v>206</v>
      </c>
      <c r="B207" s="1" t="s">
        <v>6</v>
      </c>
      <c r="C207" s="1" t="s">
        <v>134</v>
      </c>
      <c r="D207" s="1" t="s">
        <v>210</v>
      </c>
      <c r="E207" s="1">
        <v>1</v>
      </c>
      <c r="F207" s="1">
        <v>1</v>
      </c>
      <c r="G207" s="1">
        <v>0</v>
      </c>
      <c r="H207" s="1">
        <v>0</v>
      </c>
      <c r="I207" s="1">
        <v>5</v>
      </c>
      <c r="J207" s="1">
        <v>8</v>
      </c>
      <c r="K207" s="1">
        <v>0</v>
      </c>
      <c r="L207" s="1">
        <v>3</v>
      </c>
      <c r="M207" s="1">
        <v>5</v>
      </c>
      <c r="N207" s="1">
        <v>0</v>
      </c>
      <c r="O207" s="1">
        <v>2</v>
      </c>
      <c r="P207" s="1">
        <v>6</v>
      </c>
      <c r="Q207" s="1">
        <v>6</v>
      </c>
      <c r="R207" s="1">
        <v>1</v>
      </c>
      <c r="S207" s="1">
        <v>2</v>
      </c>
      <c r="T207" s="1" t="str">
        <f t="shared" si="28"/>
        <v>216620530850011</v>
      </c>
      <c r="U207" s="1">
        <v>10</v>
      </c>
      <c r="V207" s="1">
        <v>20</v>
      </c>
      <c r="W207" s="1">
        <v>30</v>
      </c>
      <c r="X207" s="1">
        <v>3758400</v>
      </c>
      <c r="Y207" s="1">
        <f t="shared" si="31"/>
        <v>3758400</v>
      </c>
      <c r="Z207" s="1">
        <f t="shared" si="33"/>
        <v>4698000</v>
      </c>
      <c r="AA207" s="4">
        <f t="shared" si="29"/>
        <v>156600</v>
      </c>
      <c r="AB207" s="4">
        <f t="shared" si="30"/>
        <v>125280</v>
      </c>
    </row>
    <row r="208" spans="1:28" ht="18.75">
      <c r="A208" s="21">
        <v>207</v>
      </c>
      <c r="B208" s="1" t="s">
        <v>6</v>
      </c>
      <c r="C208" s="1" t="s">
        <v>134</v>
      </c>
      <c r="D208" s="1" t="s">
        <v>211</v>
      </c>
      <c r="E208" s="1">
        <v>1</v>
      </c>
      <c r="F208" s="1">
        <v>2</v>
      </c>
      <c r="G208" s="1">
        <v>0</v>
      </c>
      <c r="H208" s="1">
        <v>0</v>
      </c>
      <c r="I208" s="1">
        <v>6</v>
      </c>
      <c r="J208" s="1">
        <v>9</v>
      </c>
      <c r="K208" s="1">
        <v>0</v>
      </c>
      <c r="L208" s="1">
        <v>3</v>
      </c>
      <c r="M208" s="1">
        <v>5</v>
      </c>
      <c r="N208" s="1">
        <v>0</v>
      </c>
      <c r="O208" s="1">
        <v>3</v>
      </c>
      <c r="P208" s="1">
        <v>6</v>
      </c>
      <c r="Q208" s="1">
        <v>6</v>
      </c>
      <c r="R208" s="1">
        <v>1</v>
      </c>
      <c r="S208" s="1">
        <v>2</v>
      </c>
      <c r="T208" s="1" t="str">
        <f t="shared" si="28"/>
        <v>216630530960021</v>
      </c>
      <c r="U208" s="1">
        <v>15</v>
      </c>
      <c r="V208" s="1">
        <v>33</v>
      </c>
      <c r="W208" s="1">
        <v>48</v>
      </c>
      <c r="X208" s="1">
        <v>6552000</v>
      </c>
      <c r="Y208" s="1">
        <f t="shared" si="31"/>
        <v>6552000</v>
      </c>
      <c r="Z208" s="1">
        <f t="shared" si="33"/>
        <v>8190000</v>
      </c>
      <c r="AA208" s="4">
        <f t="shared" si="29"/>
        <v>170625</v>
      </c>
      <c r="AB208" s="4">
        <f t="shared" si="30"/>
        <v>136500</v>
      </c>
    </row>
    <row r="209" spans="1:28" ht="18.75">
      <c r="A209" s="21">
        <v>208</v>
      </c>
      <c r="B209" s="1" t="s">
        <v>6</v>
      </c>
      <c r="C209" s="1" t="s">
        <v>134</v>
      </c>
      <c r="D209" s="1" t="s">
        <v>212</v>
      </c>
      <c r="E209" s="1">
        <v>1</v>
      </c>
      <c r="F209" s="1">
        <v>1</v>
      </c>
      <c r="G209" s="1">
        <v>0</v>
      </c>
      <c r="H209" s="1">
        <v>0</v>
      </c>
      <c r="I209" s="1">
        <v>2</v>
      </c>
      <c r="J209" s="1">
        <v>6</v>
      </c>
      <c r="K209" s="1">
        <v>0</v>
      </c>
      <c r="L209" s="1">
        <v>3</v>
      </c>
      <c r="M209" s="1">
        <v>5</v>
      </c>
      <c r="N209" s="1">
        <v>0</v>
      </c>
      <c r="O209" s="1">
        <v>4</v>
      </c>
      <c r="P209" s="1">
        <v>3</v>
      </c>
      <c r="Q209" s="1">
        <v>1</v>
      </c>
      <c r="R209" s="1">
        <v>5</v>
      </c>
      <c r="S209" s="1">
        <v>2</v>
      </c>
      <c r="T209" s="1" t="str">
        <f t="shared" si="28"/>
        <v>251340530620011</v>
      </c>
      <c r="U209" s="1">
        <v>12</v>
      </c>
      <c r="V209" s="1">
        <v>36</v>
      </c>
      <c r="W209" s="1">
        <v>48</v>
      </c>
      <c r="X209" s="1">
        <v>7660800</v>
      </c>
      <c r="Y209" s="1">
        <f t="shared" si="31"/>
        <v>7660800</v>
      </c>
      <c r="Z209" s="1">
        <f t="shared" si="33"/>
        <v>9576000</v>
      </c>
      <c r="AA209" s="4">
        <f t="shared" si="29"/>
        <v>199500</v>
      </c>
      <c r="AB209" s="4">
        <f t="shared" si="30"/>
        <v>159600</v>
      </c>
    </row>
    <row r="210" spans="1:28" ht="18.75">
      <c r="A210" s="21">
        <v>209</v>
      </c>
      <c r="B210" s="1" t="s">
        <v>6</v>
      </c>
      <c r="C210" s="1" t="s">
        <v>134</v>
      </c>
      <c r="D210" s="1" t="s">
        <v>213</v>
      </c>
      <c r="E210" s="1">
        <v>1</v>
      </c>
      <c r="F210" s="1">
        <v>1</v>
      </c>
      <c r="G210" s="1">
        <v>0</v>
      </c>
      <c r="H210" s="1">
        <v>0</v>
      </c>
      <c r="I210" s="1">
        <v>5</v>
      </c>
      <c r="J210" s="1">
        <v>0</v>
      </c>
      <c r="K210" s="1">
        <v>0</v>
      </c>
      <c r="L210" s="1">
        <v>3</v>
      </c>
      <c r="M210" s="1">
        <v>5</v>
      </c>
      <c r="N210" s="1">
        <v>0</v>
      </c>
      <c r="O210" s="1">
        <v>3</v>
      </c>
      <c r="P210" s="1">
        <v>1</v>
      </c>
      <c r="Q210" s="1">
        <v>2</v>
      </c>
      <c r="R210" s="1">
        <v>2</v>
      </c>
      <c r="S210" s="1">
        <v>1</v>
      </c>
      <c r="T210" s="1" t="str">
        <f t="shared" si="28"/>
        <v>122130530050011</v>
      </c>
      <c r="U210" s="1">
        <v>16</v>
      </c>
      <c r="V210" s="1">
        <v>48</v>
      </c>
      <c r="W210" s="1">
        <v>64</v>
      </c>
      <c r="X210" s="1">
        <v>8841600</v>
      </c>
      <c r="Y210" s="1">
        <f t="shared" si="31"/>
        <v>8841600</v>
      </c>
      <c r="Z210" s="1">
        <f t="shared" si="33"/>
        <v>11052000</v>
      </c>
      <c r="AA210" s="4">
        <f t="shared" si="29"/>
        <v>172687.5</v>
      </c>
      <c r="AB210" s="4">
        <f t="shared" si="30"/>
        <v>138150</v>
      </c>
    </row>
    <row r="211" spans="1:28" ht="18.75">
      <c r="A211" s="21">
        <v>210</v>
      </c>
      <c r="B211" s="1" t="s">
        <v>6</v>
      </c>
      <c r="C211" s="1" t="s">
        <v>134</v>
      </c>
      <c r="D211" s="1" t="s">
        <v>214</v>
      </c>
      <c r="E211" s="1">
        <v>1</v>
      </c>
      <c r="F211" s="1">
        <v>1</v>
      </c>
      <c r="G211" s="1">
        <v>0</v>
      </c>
      <c r="H211" s="1">
        <v>0</v>
      </c>
      <c r="I211" s="1">
        <v>4</v>
      </c>
      <c r="J211" s="1">
        <v>1</v>
      </c>
      <c r="K211" s="1">
        <v>0</v>
      </c>
      <c r="L211" s="1">
        <v>3</v>
      </c>
      <c r="M211" s="1">
        <v>5</v>
      </c>
      <c r="N211" s="1">
        <v>0</v>
      </c>
      <c r="O211" s="1">
        <v>4</v>
      </c>
      <c r="P211" s="1">
        <v>3</v>
      </c>
      <c r="Q211" s="1">
        <v>1</v>
      </c>
      <c r="R211" s="1">
        <v>5</v>
      </c>
      <c r="S211" s="1">
        <v>2</v>
      </c>
      <c r="T211" s="1" t="str">
        <f t="shared" si="28"/>
        <v>251340530140011</v>
      </c>
      <c r="U211" s="1">
        <v>30</v>
      </c>
      <c r="V211" s="1">
        <v>60</v>
      </c>
      <c r="W211" s="1">
        <v>90</v>
      </c>
      <c r="X211" s="1">
        <v>12686400</v>
      </c>
      <c r="Y211" s="1">
        <f t="shared" si="31"/>
        <v>12686400</v>
      </c>
      <c r="Z211" s="1">
        <f t="shared" si="33"/>
        <v>15858000</v>
      </c>
      <c r="AA211" s="4">
        <f t="shared" si="29"/>
        <v>176200</v>
      </c>
      <c r="AB211" s="4">
        <f t="shared" si="30"/>
        <v>140960</v>
      </c>
    </row>
    <row r="212" spans="1:28" ht="18.75">
      <c r="A212" s="21">
        <v>211</v>
      </c>
      <c r="B212" s="1" t="s">
        <v>6</v>
      </c>
      <c r="C212" s="1" t="s">
        <v>134</v>
      </c>
      <c r="D212" s="1" t="s">
        <v>215</v>
      </c>
      <c r="E212" s="1">
        <v>1</v>
      </c>
      <c r="F212" s="1">
        <v>2</v>
      </c>
      <c r="G212" s="1">
        <v>0</v>
      </c>
      <c r="H212" s="1">
        <v>0</v>
      </c>
      <c r="I212" s="1">
        <v>3</v>
      </c>
      <c r="J212" s="1">
        <v>8</v>
      </c>
      <c r="K212" s="1">
        <v>1</v>
      </c>
      <c r="L212" s="1">
        <v>3</v>
      </c>
      <c r="M212" s="1">
        <v>5</v>
      </c>
      <c r="N212" s="1">
        <v>0</v>
      </c>
      <c r="O212" s="1">
        <v>4</v>
      </c>
      <c r="P212" s="1">
        <v>9</v>
      </c>
      <c r="Q212" s="1">
        <v>1</v>
      </c>
      <c r="R212" s="1">
        <v>5</v>
      </c>
      <c r="S212" s="1">
        <v>2</v>
      </c>
      <c r="T212" s="1" t="str">
        <f t="shared" si="28"/>
        <v>251940531830021</v>
      </c>
      <c r="U212" s="1">
        <v>19</v>
      </c>
      <c r="V212" s="1">
        <v>31</v>
      </c>
      <c r="W212" s="1">
        <v>50</v>
      </c>
      <c r="X212" s="1">
        <v>7488000</v>
      </c>
      <c r="Y212" s="1">
        <f t="shared" si="31"/>
        <v>7488000</v>
      </c>
      <c r="Z212" s="1">
        <f t="shared" si="33"/>
        <v>9360000</v>
      </c>
      <c r="AA212" s="4">
        <f t="shared" si="29"/>
        <v>187200</v>
      </c>
      <c r="AB212" s="4">
        <f t="shared" si="30"/>
        <v>149760</v>
      </c>
    </row>
    <row r="213" spans="1:28" ht="21" customHeight="1">
      <c r="A213" s="21">
        <v>212</v>
      </c>
      <c r="B213" s="1" t="s">
        <v>6</v>
      </c>
      <c r="C213" s="1" t="s">
        <v>134</v>
      </c>
      <c r="D213" s="1" t="s">
        <v>216</v>
      </c>
      <c r="E213" s="1">
        <v>1</v>
      </c>
      <c r="F213" s="1">
        <v>5</v>
      </c>
      <c r="G213" s="1">
        <v>0</v>
      </c>
      <c r="H213" s="1">
        <v>0</v>
      </c>
      <c r="I213" s="1">
        <v>7</v>
      </c>
      <c r="J213" s="1">
        <v>8</v>
      </c>
      <c r="K213" s="1">
        <v>1</v>
      </c>
      <c r="L213" s="1">
        <v>3</v>
      </c>
      <c r="M213" s="1">
        <v>5</v>
      </c>
      <c r="N213" s="1">
        <v>0</v>
      </c>
      <c r="O213" s="1">
        <v>4</v>
      </c>
      <c r="P213" s="1">
        <v>3</v>
      </c>
      <c r="Q213" s="1">
        <v>2</v>
      </c>
      <c r="R213" s="1">
        <v>5</v>
      </c>
      <c r="S213" s="1">
        <v>2</v>
      </c>
      <c r="T213" s="1" t="str">
        <f t="shared" si="28"/>
        <v>252340531870051</v>
      </c>
      <c r="U213" s="1">
        <v>10</v>
      </c>
      <c r="V213" s="1">
        <v>30</v>
      </c>
      <c r="W213" s="1">
        <v>40</v>
      </c>
      <c r="X213" s="1">
        <v>6451200</v>
      </c>
      <c r="Y213" s="1">
        <f t="shared" si="31"/>
        <v>6451200</v>
      </c>
      <c r="Z213" s="1">
        <f t="shared" si="33"/>
        <v>8064000</v>
      </c>
      <c r="AA213" s="4">
        <f t="shared" si="29"/>
        <v>201600</v>
      </c>
      <c r="AB213" s="4">
        <f t="shared" si="30"/>
        <v>161280</v>
      </c>
    </row>
    <row r="214" spans="1:28" ht="18.75" customHeight="1">
      <c r="A214" s="21">
        <v>213</v>
      </c>
      <c r="B214" s="1" t="s">
        <v>6</v>
      </c>
      <c r="C214" s="1" t="s">
        <v>134</v>
      </c>
      <c r="D214" s="1" t="s">
        <v>217</v>
      </c>
      <c r="E214" s="1">
        <v>1</v>
      </c>
      <c r="F214" s="1">
        <v>1</v>
      </c>
      <c r="G214" s="1">
        <v>0</v>
      </c>
      <c r="H214" s="1">
        <v>0</v>
      </c>
      <c r="I214" s="1">
        <v>7</v>
      </c>
      <c r="J214" s="1">
        <v>8</v>
      </c>
      <c r="K214" s="1">
        <v>1</v>
      </c>
      <c r="L214" s="1">
        <v>3</v>
      </c>
      <c r="M214" s="1">
        <v>5</v>
      </c>
      <c r="N214" s="1">
        <v>0</v>
      </c>
      <c r="O214" s="1">
        <v>4</v>
      </c>
      <c r="P214" s="1">
        <v>3</v>
      </c>
      <c r="Q214" s="1">
        <v>2</v>
      </c>
      <c r="R214" s="1">
        <v>5</v>
      </c>
      <c r="S214" s="1">
        <v>2</v>
      </c>
      <c r="T214" s="1" t="str">
        <f t="shared" si="28"/>
        <v>252340531870011</v>
      </c>
      <c r="U214" s="1">
        <v>10</v>
      </c>
      <c r="V214" s="1">
        <v>30</v>
      </c>
      <c r="W214" s="1">
        <v>40</v>
      </c>
      <c r="X214" s="1">
        <v>6393600</v>
      </c>
      <c r="Y214" s="1">
        <f t="shared" si="31"/>
        <v>6393600</v>
      </c>
      <c r="Z214" s="1">
        <f t="shared" si="33"/>
        <v>7992000</v>
      </c>
      <c r="AA214" s="4">
        <f t="shared" si="29"/>
        <v>199800</v>
      </c>
      <c r="AB214" s="4">
        <f t="shared" si="30"/>
        <v>159840</v>
      </c>
    </row>
    <row r="215" spans="1:28" ht="21" customHeight="1">
      <c r="A215" s="21">
        <v>214</v>
      </c>
      <c r="B215" s="1" t="s">
        <v>6</v>
      </c>
      <c r="C215" s="1" t="s">
        <v>134</v>
      </c>
      <c r="D215" s="1" t="s">
        <v>218</v>
      </c>
      <c r="E215" s="1">
        <v>1</v>
      </c>
      <c r="F215" s="1">
        <v>2</v>
      </c>
      <c r="G215" s="1">
        <v>0</v>
      </c>
      <c r="H215" s="1">
        <v>0</v>
      </c>
      <c r="I215" s="1">
        <v>7</v>
      </c>
      <c r="J215" s="1">
        <v>8</v>
      </c>
      <c r="K215" s="1">
        <v>1</v>
      </c>
      <c r="L215" s="1">
        <v>3</v>
      </c>
      <c r="M215" s="1">
        <v>5</v>
      </c>
      <c r="N215" s="1">
        <v>0</v>
      </c>
      <c r="O215" s="1">
        <v>4</v>
      </c>
      <c r="P215" s="1">
        <v>3</v>
      </c>
      <c r="Q215" s="1">
        <v>2</v>
      </c>
      <c r="R215" s="1">
        <v>5</v>
      </c>
      <c r="S215" s="1">
        <v>2</v>
      </c>
      <c r="T215" s="1" t="str">
        <f t="shared" si="28"/>
        <v>252340531870021</v>
      </c>
      <c r="U215" s="1">
        <v>10</v>
      </c>
      <c r="V215" s="1">
        <v>20</v>
      </c>
      <c r="W215" s="1">
        <v>30</v>
      </c>
      <c r="X215" s="1">
        <v>4939200</v>
      </c>
      <c r="Y215" s="1">
        <f t="shared" si="31"/>
        <v>4939200</v>
      </c>
      <c r="Z215" s="1">
        <f t="shared" si="33"/>
        <v>6174000</v>
      </c>
      <c r="AA215" s="4">
        <f t="shared" si="29"/>
        <v>205800</v>
      </c>
      <c r="AB215" s="4">
        <f t="shared" si="30"/>
        <v>164640</v>
      </c>
    </row>
    <row r="216" spans="1:28" ht="18.75" customHeight="1">
      <c r="A216" s="21">
        <v>215</v>
      </c>
      <c r="B216" s="1" t="s">
        <v>6</v>
      </c>
      <c r="C216" s="1" t="s">
        <v>134</v>
      </c>
      <c r="D216" s="1" t="s">
        <v>219</v>
      </c>
      <c r="E216" s="1">
        <v>1</v>
      </c>
      <c r="F216" s="1">
        <v>3</v>
      </c>
      <c r="G216" s="1">
        <v>0</v>
      </c>
      <c r="H216" s="1">
        <v>0</v>
      </c>
      <c r="I216" s="1">
        <v>7</v>
      </c>
      <c r="J216" s="1">
        <v>8</v>
      </c>
      <c r="K216" s="1">
        <v>1</v>
      </c>
      <c r="L216" s="1">
        <v>3</v>
      </c>
      <c r="M216" s="1">
        <v>5</v>
      </c>
      <c r="N216" s="1">
        <v>0</v>
      </c>
      <c r="O216" s="1">
        <v>4</v>
      </c>
      <c r="P216" s="1">
        <v>3</v>
      </c>
      <c r="Q216" s="1">
        <v>2</v>
      </c>
      <c r="R216" s="1">
        <v>5</v>
      </c>
      <c r="S216" s="1">
        <v>2</v>
      </c>
      <c r="T216" s="1" t="str">
        <f t="shared" si="28"/>
        <v>252340531870031</v>
      </c>
      <c r="U216" s="1">
        <v>10</v>
      </c>
      <c r="V216" s="1">
        <v>30</v>
      </c>
      <c r="W216" s="1">
        <v>40</v>
      </c>
      <c r="X216" s="1">
        <v>6710400</v>
      </c>
      <c r="Y216" s="1">
        <f t="shared" si="31"/>
        <v>6710400</v>
      </c>
      <c r="Z216" s="1">
        <f t="shared" si="33"/>
        <v>8388000</v>
      </c>
      <c r="AA216" s="4">
        <f t="shared" si="29"/>
        <v>209700</v>
      </c>
      <c r="AB216" s="4">
        <f t="shared" si="30"/>
        <v>167760</v>
      </c>
    </row>
    <row r="217" spans="1:28" ht="18.75">
      <c r="A217" s="21">
        <v>216</v>
      </c>
      <c r="B217" s="1" t="s">
        <v>6</v>
      </c>
      <c r="C217" s="1" t="s">
        <v>134</v>
      </c>
      <c r="D217" s="1" t="s">
        <v>220</v>
      </c>
      <c r="E217" s="1">
        <v>1</v>
      </c>
      <c r="F217" s="1">
        <v>2</v>
      </c>
      <c r="G217" s="1">
        <v>0</v>
      </c>
      <c r="H217" s="1">
        <v>0</v>
      </c>
      <c r="I217" s="1">
        <v>9</v>
      </c>
      <c r="J217" s="1">
        <v>9</v>
      </c>
      <c r="K217" s="1">
        <v>0</v>
      </c>
      <c r="L217" s="1">
        <v>3</v>
      </c>
      <c r="M217" s="1">
        <v>5</v>
      </c>
      <c r="N217" s="1">
        <v>0</v>
      </c>
      <c r="O217" s="1">
        <v>4</v>
      </c>
      <c r="P217" s="1">
        <v>6</v>
      </c>
      <c r="Q217" s="1">
        <v>6</v>
      </c>
      <c r="R217" s="1">
        <v>1</v>
      </c>
      <c r="S217" s="1">
        <v>2</v>
      </c>
      <c r="T217" s="1" t="str">
        <f t="shared" si="28"/>
        <v>216640530990021</v>
      </c>
      <c r="U217" s="1">
        <v>100</v>
      </c>
      <c r="V217" s="1">
        <v>240</v>
      </c>
      <c r="W217" s="1">
        <v>340</v>
      </c>
      <c r="X217" s="1">
        <v>46742400</v>
      </c>
      <c r="Y217" s="1">
        <f t="shared" si="31"/>
        <v>46742400</v>
      </c>
      <c r="Z217" s="1">
        <f t="shared" si="33"/>
        <v>58428000</v>
      </c>
      <c r="AA217" s="4">
        <f t="shared" si="29"/>
        <v>171847.0588235294</v>
      </c>
      <c r="AB217" s="4">
        <f t="shared" si="30"/>
        <v>137477.64705882352</v>
      </c>
    </row>
    <row r="218" spans="1:28" ht="18.75" customHeight="1">
      <c r="A218" s="21">
        <v>217</v>
      </c>
      <c r="B218" s="1" t="s">
        <v>6</v>
      </c>
      <c r="C218" s="1" t="s">
        <v>134</v>
      </c>
      <c r="D218" s="1" t="s">
        <v>221</v>
      </c>
      <c r="E218" s="1">
        <v>1</v>
      </c>
      <c r="F218" s="1">
        <v>1</v>
      </c>
      <c r="G218" s="1">
        <v>0</v>
      </c>
      <c r="H218" s="1">
        <v>0</v>
      </c>
      <c r="I218" s="1">
        <v>2</v>
      </c>
      <c r="J218" s="1">
        <v>3</v>
      </c>
      <c r="K218" s="1">
        <v>0</v>
      </c>
      <c r="L218" s="1">
        <v>3</v>
      </c>
      <c r="M218" s="1">
        <v>5</v>
      </c>
      <c r="N218" s="1">
        <v>0</v>
      </c>
      <c r="O218" s="1">
        <v>4</v>
      </c>
      <c r="P218" s="1">
        <v>3</v>
      </c>
      <c r="Q218" s="1">
        <v>1</v>
      </c>
      <c r="R218" s="1">
        <v>5</v>
      </c>
      <c r="S218" s="1">
        <v>2</v>
      </c>
      <c r="T218" s="1" t="str">
        <f t="shared" si="28"/>
        <v>251340530320011</v>
      </c>
      <c r="U218" s="1">
        <v>20</v>
      </c>
      <c r="V218" s="1">
        <v>34</v>
      </c>
      <c r="W218" s="1">
        <v>54</v>
      </c>
      <c r="X218" s="1">
        <v>8337600</v>
      </c>
      <c r="Y218" s="1">
        <f t="shared" si="31"/>
        <v>8337600</v>
      </c>
      <c r="Z218" s="1">
        <f t="shared" si="33"/>
        <v>10422000</v>
      </c>
      <c r="AA218" s="4">
        <f t="shared" si="29"/>
        <v>193000</v>
      </c>
      <c r="AB218" s="4">
        <f t="shared" si="30"/>
        <v>154400</v>
      </c>
    </row>
    <row r="219" spans="1:28" ht="18.75">
      <c r="A219" s="21">
        <v>218</v>
      </c>
      <c r="B219" s="1" t="s">
        <v>6</v>
      </c>
      <c r="C219" s="1" t="s">
        <v>134</v>
      </c>
      <c r="D219" s="1" t="s">
        <v>222</v>
      </c>
      <c r="E219" s="1">
        <v>1</v>
      </c>
      <c r="F219" s="1">
        <v>3</v>
      </c>
      <c r="G219" s="1">
        <v>3</v>
      </c>
      <c r="H219" s="1">
        <v>0</v>
      </c>
      <c r="I219" s="1">
        <v>9</v>
      </c>
      <c r="J219" s="1">
        <v>5</v>
      </c>
      <c r="K219" s="1">
        <v>0</v>
      </c>
      <c r="L219" s="1">
        <v>3</v>
      </c>
      <c r="M219" s="1">
        <v>5</v>
      </c>
      <c r="N219" s="1">
        <v>0</v>
      </c>
      <c r="O219" s="1">
        <v>4</v>
      </c>
      <c r="P219" s="1">
        <v>9</v>
      </c>
      <c r="Q219" s="1">
        <v>2</v>
      </c>
      <c r="R219" s="1">
        <v>5</v>
      </c>
      <c r="S219" s="1">
        <v>2</v>
      </c>
      <c r="T219" s="1" t="str">
        <f t="shared" si="28"/>
        <v>252940530590331</v>
      </c>
      <c r="U219" s="1">
        <v>10</v>
      </c>
      <c r="V219" s="1">
        <v>20</v>
      </c>
      <c r="W219" s="1">
        <v>30</v>
      </c>
      <c r="X219" s="1">
        <v>52847800</v>
      </c>
      <c r="Y219" s="1">
        <f t="shared" si="31"/>
        <v>52847800</v>
      </c>
      <c r="Z219" s="1">
        <f t="shared" si="33"/>
        <v>66059750</v>
      </c>
      <c r="AA219" s="4">
        <f t="shared" si="29"/>
        <v>2201991.6666666665</v>
      </c>
      <c r="AB219" s="4">
        <f t="shared" si="30"/>
        <v>1761593.3333333333</v>
      </c>
    </row>
    <row r="220" spans="1:28" ht="18.75">
      <c r="A220" s="21">
        <v>219</v>
      </c>
      <c r="B220" s="1" t="s">
        <v>6</v>
      </c>
      <c r="C220" s="1" t="s">
        <v>134</v>
      </c>
      <c r="D220" s="1" t="s">
        <v>223</v>
      </c>
      <c r="E220" s="1">
        <v>1</v>
      </c>
      <c r="F220" s="1">
        <v>1</v>
      </c>
      <c r="G220" s="1">
        <v>0</v>
      </c>
      <c r="H220" s="1">
        <v>0</v>
      </c>
      <c r="I220" s="1">
        <v>6</v>
      </c>
      <c r="J220" s="1">
        <v>4</v>
      </c>
      <c r="K220" s="1">
        <v>0</v>
      </c>
      <c r="L220" s="1">
        <v>3</v>
      </c>
      <c r="M220" s="1">
        <v>5</v>
      </c>
      <c r="N220" s="1">
        <v>0</v>
      </c>
      <c r="O220" s="1">
        <v>3</v>
      </c>
      <c r="P220" s="1">
        <v>2</v>
      </c>
      <c r="Q220" s="1">
        <v>1</v>
      </c>
      <c r="R220" s="1">
        <v>5</v>
      </c>
      <c r="S220" s="1">
        <v>3</v>
      </c>
      <c r="T220" s="1" t="str">
        <f t="shared" si="28"/>
        <v>351230530460011</v>
      </c>
      <c r="U220" s="1">
        <v>20</v>
      </c>
      <c r="V220" s="1">
        <v>40</v>
      </c>
      <c r="W220" s="1">
        <v>60</v>
      </c>
      <c r="X220" s="1">
        <v>8265600</v>
      </c>
      <c r="Y220" s="1">
        <f t="shared" si="31"/>
        <v>8265600</v>
      </c>
      <c r="Z220" s="1">
        <f t="shared" si="33"/>
        <v>10332000</v>
      </c>
      <c r="AA220" s="4">
        <f t="shared" si="29"/>
        <v>172200</v>
      </c>
      <c r="AB220" s="4">
        <f t="shared" si="30"/>
        <v>137760</v>
      </c>
    </row>
    <row r="221" spans="1:28" ht="18.75">
      <c r="A221" s="21">
        <v>220</v>
      </c>
      <c r="B221" s="1" t="s">
        <v>6</v>
      </c>
      <c r="C221" s="1" t="s">
        <v>134</v>
      </c>
      <c r="D221" s="1" t="s">
        <v>224</v>
      </c>
      <c r="E221" s="1">
        <v>1</v>
      </c>
      <c r="F221" s="1">
        <v>2</v>
      </c>
      <c r="G221" s="1">
        <v>0</v>
      </c>
      <c r="H221" s="1">
        <v>0</v>
      </c>
      <c r="I221" s="1">
        <v>9</v>
      </c>
      <c r="J221" s="1">
        <v>5</v>
      </c>
      <c r="K221" s="1">
        <v>0</v>
      </c>
      <c r="L221" s="1">
        <v>3</v>
      </c>
      <c r="M221" s="1">
        <v>5</v>
      </c>
      <c r="N221" s="1">
        <v>0</v>
      </c>
      <c r="O221" s="1">
        <v>4</v>
      </c>
      <c r="P221" s="1">
        <v>9</v>
      </c>
      <c r="Q221" s="1">
        <v>2</v>
      </c>
      <c r="R221" s="1">
        <v>5</v>
      </c>
      <c r="S221" s="1">
        <v>2</v>
      </c>
      <c r="T221" s="1" t="str">
        <f t="shared" si="28"/>
        <v>252940530590021</v>
      </c>
      <c r="U221" s="1">
        <v>14</v>
      </c>
      <c r="V221" s="1">
        <v>48</v>
      </c>
      <c r="W221" s="1">
        <v>62</v>
      </c>
      <c r="X221" s="1">
        <v>9576000</v>
      </c>
      <c r="Y221" s="1">
        <f t="shared" si="31"/>
        <v>9576000</v>
      </c>
      <c r="Z221" s="1">
        <f t="shared" si="33"/>
        <v>11970000</v>
      </c>
      <c r="AA221" s="4">
        <f t="shared" si="29"/>
        <v>193064.51612903227</v>
      </c>
      <c r="AB221" s="4">
        <f t="shared" si="30"/>
        <v>154451.61290322582</v>
      </c>
    </row>
    <row r="222" spans="1:28" s="4" customFormat="1" ht="20.45" customHeight="1">
      <c r="A222" s="21">
        <v>221</v>
      </c>
      <c r="B222" s="1" t="s">
        <v>6</v>
      </c>
      <c r="C222" s="1" t="s">
        <v>134</v>
      </c>
      <c r="D222" s="1" t="s">
        <v>225</v>
      </c>
      <c r="E222" s="1">
        <v>1</v>
      </c>
      <c r="F222" s="1">
        <v>3</v>
      </c>
      <c r="G222" s="1">
        <v>1</v>
      </c>
      <c r="H222" s="1">
        <v>0</v>
      </c>
      <c r="I222" s="1">
        <v>9</v>
      </c>
      <c r="J222" s="1">
        <v>5</v>
      </c>
      <c r="K222" s="1">
        <v>0</v>
      </c>
      <c r="L222" s="1">
        <v>3</v>
      </c>
      <c r="M222" s="1">
        <v>5</v>
      </c>
      <c r="N222" s="1">
        <v>0</v>
      </c>
      <c r="O222" s="1">
        <v>4</v>
      </c>
      <c r="P222" s="1">
        <v>3</v>
      </c>
      <c r="Q222" s="1">
        <v>2</v>
      </c>
      <c r="R222" s="1">
        <v>5</v>
      </c>
      <c r="S222" s="1">
        <v>2</v>
      </c>
      <c r="T222" s="1" t="str">
        <f t="shared" si="28"/>
        <v>252340530590131</v>
      </c>
      <c r="U222" s="1">
        <v>16</v>
      </c>
      <c r="V222" s="1">
        <v>48</v>
      </c>
      <c r="W222" s="1">
        <v>64</v>
      </c>
      <c r="X222" s="1">
        <v>9561600</v>
      </c>
      <c r="Y222" s="1">
        <f t="shared" si="31"/>
        <v>9561600</v>
      </c>
      <c r="Z222" s="1">
        <f t="shared" si="33"/>
        <v>11952000</v>
      </c>
      <c r="AA222" s="4">
        <f t="shared" si="29"/>
        <v>186750</v>
      </c>
      <c r="AB222" s="4">
        <f t="shared" si="30"/>
        <v>149400</v>
      </c>
    </row>
    <row r="223" spans="1:28" ht="18.75">
      <c r="A223" s="21">
        <v>222</v>
      </c>
      <c r="B223" s="1" t="s">
        <v>6</v>
      </c>
      <c r="C223" s="1" t="s">
        <v>134</v>
      </c>
      <c r="D223" s="1" t="s">
        <v>226</v>
      </c>
      <c r="E223" s="1">
        <v>1</v>
      </c>
      <c r="F223" s="1">
        <v>3</v>
      </c>
      <c r="G223" s="1">
        <v>0</v>
      </c>
      <c r="H223" s="1">
        <v>0</v>
      </c>
      <c r="I223" s="1">
        <v>0</v>
      </c>
      <c r="J223" s="1">
        <v>9</v>
      </c>
      <c r="K223" s="1">
        <v>0</v>
      </c>
      <c r="L223" s="1">
        <v>3</v>
      </c>
      <c r="M223" s="1">
        <v>5</v>
      </c>
      <c r="N223" s="1">
        <v>0</v>
      </c>
      <c r="O223" s="1">
        <v>4</v>
      </c>
      <c r="P223" s="1">
        <v>1</v>
      </c>
      <c r="Q223" s="1">
        <v>1</v>
      </c>
      <c r="R223" s="1">
        <v>5</v>
      </c>
      <c r="S223" s="1">
        <v>2</v>
      </c>
      <c r="T223" s="1" t="str">
        <f t="shared" si="28"/>
        <v>251140530900031</v>
      </c>
      <c r="U223" s="1">
        <v>15</v>
      </c>
      <c r="V223" s="1">
        <v>30</v>
      </c>
      <c r="W223" s="1">
        <v>45</v>
      </c>
      <c r="X223" s="1">
        <v>7214400</v>
      </c>
      <c r="Y223" s="1">
        <f t="shared" si="31"/>
        <v>7214400</v>
      </c>
      <c r="Z223" s="1">
        <f t="shared" si="33"/>
        <v>9018000</v>
      </c>
      <c r="AA223" s="4">
        <f t="shared" si="29"/>
        <v>200400</v>
      </c>
      <c r="AB223" s="4">
        <f t="shared" si="30"/>
        <v>160320</v>
      </c>
    </row>
    <row r="224" spans="1:28" ht="18.75">
      <c r="A224" s="21">
        <v>223</v>
      </c>
      <c r="B224" s="1" t="s">
        <v>6</v>
      </c>
      <c r="C224" s="1" t="s">
        <v>134</v>
      </c>
      <c r="D224" s="1" t="s">
        <v>231</v>
      </c>
      <c r="E224" s="1">
        <v>1</v>
      </c>
      <c r="F224" s="1">
        <v>0</v>
      </c>
      <c r="G224" s="1">
        <v>0</v>
      </c>
      <c r="H224" s="1">
        <v>0</v>
      </c>
      <c r="I224" s="1">
        <v>5</v>
      </c>
      <c r="J224" s="1">
        <v>0</v>
      </c>
      <c r="K224" s="1">
        <v>0</v>
      </c>
      <c r="L224" s="1">
        <v>3</v>
      </c>
      <c r="M224" s="1">
        <v>5</v>
      </c>
      <c r="N224" s="1">
        <v>0</v>
      </c>
      <c r="O224" s="1">
        <v>2</v>
      </c>
      <c r="P224" s="1">
        <v>1</v>
      </c>
      <c r="Q224" s="1">
        <v>2</v>
      </c>
      <c r="R224" s="1">
        <v>3</v>
      </c>
      <c r="S224" s="1">
        <v>7</v>
      </c>
      <c r="T224" s="1" t="str">
        <f t="shared" si="28"/>
        <v>732120530050001</v>
      </c>
      <c r="U224" s="1">
        <v>100</v>
      </c>
      <c r="V224" s="1">
        <v>470</v>
      </c>
      <c r="W224" s="1">
        <v>570</v>
      </c>
      <c r="X224" s="1">
        <v>60552000</v>
      </c>
      <c r="Y224" s="1">
        <f t="shared" si="31"/>
        <v>60552000</v>
      </c>
      <c r="Z224" s="1">
        <f t="shared" si="33"/>
        <v>75690000</v>
      </c>
      <c r="AA224" s="4">
        <f t="shared" si="29"/>
        <v>132789.47368421053</v>
      </c>
      <c r="AB224" s="4">
        <f t="shared" si="30"/>
        <v>106231.57894736843</v>
      </c>
    </row>
    <row r="225" spans="1:28" ht="18.75">
      <c r="A225" s="21">
        <v>224</v>
      </c>
      <c r="B225" s="1" t="s">
        <v>6</v>
      </c>
      <c r="C225" s="1" t="s">
        <v>134</v>
      </c>
      <c r="D225" s="1" t="s">
        <v>232</v>
      </c>
      <c r="E225" s="1">
        <v>1</v>
      </c>
      <c r="F225" s="1">
        <v>0</v>
      </c>
      <c r="G225" s="1">
        <v>0</v>
      </c>
      <c r="H225" s="1">
        <v>0</v>
      </c>
      <c r="I225" s="1">
        <v>4</v>
      </c>
      <c r="J225" s="1">
        <v>0</v>
      </c>
      <c r="K225" s="1">
        <v>0</v>
      </c>
      <c r="L225" s="1">
        <v>3</v>
      </c>
      <c r="M225" s="1">
        <v>5</v>
      </c>
      <c r="N225" s="1">
        <v>0</v>
      </c>
      <c r="O225" s="1">
        <v>2</v>
      </c>
      <c r="P225" s="1">
        <v>1</v>
      </c>
      <c r="Q225" s="1">
        <v>2</v>
      </c>
      <c r="R225" s="1">
        <v>3</v>
      </c>
      <c r="S225" s="1">
        <v>7</v>
      </c>
      <c r="T225" s="1" t="str">
        <f t="shared" si="28"/>
        <v>732120530040001</v>
      </c>
      <c r="U225" s="1">
        <v>82</v>
      </c>
      <c r="V225" s="1">
        <v>438</v>
      </c>
      <c r="W225" s="1">
        <v>520</v>
      </c>
      <c r="X225" s="1">
        <v>54230400</v>
      </c>
      <c r="Y225" s="1">
        <f t="shared" si="31"/>
        <v>54230400</v>
      </c>
      <c r="Z225" s="1">
        <f t="shared" si="33"/>
        <v>67788000</v>
      </c>
      <c r="AA225" s="4">
        <f t="shared" si="29"/>
        <v>130361.53846153847</v>
      </c>
      <c r="AB225" s="4">
        <f t="shared" si="30"/>
        <v>104289.23076923077</v>
      </c>
    </row>
    <row r="226" spans="1:28" ht="18.75">
      <c r="A226" s="21">
        <v>225</v>
      </c>
      <c r="B226" s="1" t="s">
        <v>6</v>
      </c>
      <c r="C226" s="1" t="s">
        <v>134</v>
      </c>
      <c r="D226" s="1" t="s">
        <v>233</v>
      </c>
      <c r="E226" s="1">
        <v>1</v>
      </c>
      <c r="F226" s="1">
        <v>0</v>
      </c>
      <c r="G226" s="1">
        <v>0</v>
      </c>
      <c r="H226" s="1">
        <v>0</v>
      </c>
      <c r="I226" s="1">
        <v>7</v>
      </c>
      <c r="J226" s="1">
        <v>0</v>
      </c>
      <c r="K226" s="1">
        <v>0</v>
      </c>
      <c r="L226" s="1">
        <v>3</v>
      </c>
      <c r="M226" s="1">
        <v>5</v>
      </c>
      <c r="N226" s="1">
        <v>0</v>
      </c>
      <c r="O226" s="1">
        <v>2</v>
      </c>
      <c r="P226" s="1">
        <v>1</v>
      </c>
      <c r="Q226" s="1">
        <v>2</v>
      </c>
      <c r="R226" s="1">
        <v>3</v>
      </c>
      <c r="S226" s="1">
        <v>7</v>
      </c>
      <c r="T226" s="1" t="str">
        <f t="shared" si="28"/>
        <v>732120530070001</v>
      </c>
      <c r="U226" s="1">
        <v>124</v>
      </c>
      <c r="V226" s="1">
        <v>526</v>
      </c>
      <c r="W226" s="1">
        <v>650</v>
      </c>
      <c r="X226" s="1">
        <v>66614400</v>
      </c>
      <c r="Y226" s="1">
        <f t="shared" si="31"/>
        <v>66614400</v>
      </c>
      <c r="Z226" s="1">
        <f t="shared" si="33"/>
        <v>83268000</v>
      </c>
      <c r="AA226" s="4">
        <f t="shared" si="29"/>
        <v>128104.61538461539</v>
      </c>
      <c r="AB226" s="4">
        <f t="shared" si="30"/>
        <v>102483.69230769231</v>
      </c>
    </row>
    <row r="227" spans="1:28" ht="18.75">
      <c r="A227" s="21">
        <v>226</v>
      </c>
      <c r="B227" s="1" t="s">
        <v>6</v>
      </c>
      <c r="C227" s="1" t="s">
        <v>134</v>
      </c>
      <c r="D227" s="1" t="s">
        <v>234</v>
      </c>
      <c r="E227" s="1">
        <v>1</v>
      </c>
      <c r="F227" s="1">
        <v>0</v>
      </c>
      <c r="G227" s="1">
        <v>0</v>
      </c>
      <c r="H227" s="1">
        <v>0</v>
      </c>
      <c r="I227" s="1">
        <v>3</v>
      </c>
      <c r="J227" s="1">
        <v>0</v>
      </c>
      <c r="K227" s="1">
        <v>0</v>
      </c>
      <c r="L227" s="1">
        <v>3</v>
      </c>
      <c r="M227" s="1">
        <v>5</v>
      </c>
      <c r="N227" s="1">
        <v>0</v>
      </c>
      <c r="O227" s="1">
        <v>2</v>
      </c>
      <c r="P227" s="1">
        <v>1</v>
      </c>
      <c r="Q227" s="1">
        <v>2</v>
      </c>
      <c r="R227" s="1">
        <v>3</v>
      </c>
      <c r="S227" s="1">
        <v>7</v>
      </c>
      <c r="T227" s="1" t="str">
        <f t="shared" si="28"/>
        <v>732120530030001</v>
      </c>
      <c r="U227" s="1">
        <v>92</v>
      </c>
      <c r="V227" s="1">
        <v>278</v>
      </c>
      <c r="W227" s="1">
        <v>370</v>
      </c>
      <c r="X227" s="1">
        <v>40795200</v>
      </c>
      <c r="Y227" s="1">
        <f t="shared" si="31"/>
        <v>40795200</v>
      </c>
      <c r="Z227" s="1">
        <f t="shared" si="33"/>
        <v>50994000</v>
      </c>
      <c r="AA227" s="4">
        <f t="shared" si="29"/>
        <v>137821.62162162163</v>
      </c>
      <c r="AB227" s="4">
        <f t="shared" si="30"/>
        <v>110257.29729729729</v>
      </c>
    </row>
    <row r="228" spans="1:28" ht="18.75">
      <c r="A228" s="21">
        <v>227</v>
      </c>
      <c r="B228" s="1" t="s">
        <v>6</v>
      </c>
      <c r="C228" s="1" t="s">
        <v>134</v>
      </c>
      <c r="D228" s="1" t="s">
        <v>235</v>
      </c>
      <c r="E228" s="1">
        <v>1</v>
      </c>
      <c r="F228" s="1">
        <v>0</v>
      </c>
      <c r="G228" s="1">
        <v>0</v>
      </c>
      <c r="H228" s="1">
        <v>0</v>
      </c>
      <c r="I228" s="1">
        <v>2</v>
      </c>
      <c r="J228" s="1">
        <v>0</v>
      </c>
      <c r="K228" s="1">
        <v>0</v>
      </c>
      <c r="L228" s="1">
        <v>3</v>
      </c>
      <c r="M228" s="1">
        <v>5</v>
      </c>
      <c r="N228" s="1">
        <v>0</v>
      </c>
      <c r="O228" s="1">
        <v>2</v>
      </c>
      <c r="P228" s="1">
        <v>1</v>
      </c>
      <c r="Q228" s="1">
        <v>2</v>
      </c>
      <c r="R228" s="1">
        <v>3</v>
      </c>
      <c r="S228" s="1">
        <v>7</v>
      </c>
      <c r="T228" s="1" t="str">
        <f t="shared" si="28"/>
        <v>732120530020001</v>
      </c>
      <c r="U228" s="1">
        <v>77</v>
      </c>
      <c r="V228" s="1">
        <v>263</v>
      </c>
      <c r="W228" s="1">
        <v>340</v>
      </c>
      <c r="X228" s="1">
        <v>37828800</v>
      </c>
      <c r="Y228" s="1">
        <f t="shared" ref="Y228:Y240" si="34">X228</f>
        <v>37828800</v>
      </c>
      <c r="Z228" s="1">
        <f t="shared" si="33"/>
        <v>47286000</v>
      </c>
      <c r="AA228" s="4">
        <f t="shared" si="29"/>
        <v>139076.4705882353</v>
      </c>
      <c r="AB228" s="4">
        <f t="shared" si="30"/>
        <v>111261.17647058824</v>
      </c>
    </row>
    <row r="229" spans="1:28" ht="18.75">
      <c r="A229" s="21">
        <v>228</v>
      </c>
      <c r="B229" s="1" t="s">
        <v>6</v>
      </c>
      <c r="C229" s="1" t="s">
        <v>134</v>
      </c>
      <c r="D229" s="1" t="s">
        <v>243</v>
      </c>
      <c r="E229" s="1">
        <v>1</v>
      </c>
      <c r="F229" s="1">
        <v>0</v>
      </c>
      <c r="G229" s="1">
        <v>0</v>
      </c>
      <c r="H229" s="1">
        <v>0</v>
      </c>
      <c r="I229" s="1">
        <v>1</v>
      </c>
      <c r="J229" s="1">
        <v>0</v>
      </c>
      <c r="K229" s="1">
        <v>0</v>
      </c>
      <c r="L229" s="1">
        <v>3</v>
      </c>
      <c r="M229" s="1">
        <v>5</v>
      </c>
      <c r="N229" s="1">
        <v>0</v>
      </c>
      <c r="O229" s="1">
        <v>3</v>
      </c>
      <c r="P229" s="1">
        <v>2</v>
      </c>
      <c r="Q229" s="1">
        <v>1</v>
      </c>
      <c r="R229" s="1">
        <v>5</v>
      </c>
      <c r="S229" s="1">
        <v>3</v>
      </c>
      <c r="T229" s="1" t="str">
        <f t="shared" si="28"/>
        <v>351230530010001</v>
      </c>
      <c r="U229" s="1">
        <v>52</v>
      </c>
      <c r="V229" s="1">
        <v>113</v>
      </c>
      <c r="W229" s="1">
        <v>165</v>
      </c>
      <c r="X229" s="1">
        <v>22305600</v>
      </c>
      <c r="Y229" s="1">
        <f t="shared" si="34"/>
        <v>22305600</v>
      </c>
      <c r="Z229" s="1">
        <f t="shared" si="33"/>
        <v>27882000</v>
      </c>
      <c r="AA229" s="4">
        <f t="shared" si="29"/>
        <v>168981.81818181818</v>
      </c>
      <c r="AB229" s="4">
        <f t="shared" si="30"/>
        <v>135185.45454545456</v>
      </c>
    </row>
    <row r="230" spans="1:28" ht="18.75">
      <c r="A230" s="21">
        <v>229</v>
      </c>
      <c r="B230" s="1" t="s">
        <v>6</v>
      </c>
      <c r="C230" s="1" t="s">
        <v>134</v>
      </c>
      <c r="D230" s="1" t="s">
        <v>268</v>
      </c>
      <c r="E230" s="1">
        <v>1</v>
      </c>
      <c r="F230" s="1">
        <v>0</v>
      </c>
      <c r="G230" s="1">
        <v>0</v>
      </c>
      <c r="H230" s="1">
        <v>0</v>
      </c>
      <c r="I230" s="1">
        <v>6</v>
      </c>
      <c r="J230" s="1">
        <v>1</v>
      </c>
      <c r="K230" s="1">
        <v>0</v>
      </c>
      <c r="L230" s="1">
        <v>3</v>
      </c>
      <c r="M230" s="1">
        <v>5</v>
      </c>
      <c r="N230" s="1">
        <v>0</v>
      </c>
      <c r="O230" s="1">
        <v>2</v>
      </c>
      <c r="P230" s="1">
        <v>1</v>
      </c>
      <c r="Q230" s="1">
        <v>2</v>
      </c>
      <c r="R230" s="1">
        <v>3</v>
      </c>
      <c r="S230" s="1">
        <v>7</v>
      </c>
      <c r="T230" s="1" t="str">
        <f t="shared" si="28"/>
        <v>732120530160001</v>
      </c>
      <c r="U230" s="1">
        <v>15</v>
      </c>
      <c r="V230" s="1">
        <v>75</v>
      </c>
      <c r="W230" s="1">
        <v>90</v>
      </c>
      <c r="X230" s="1">
        <v>10728000</v>
      </c>
      <c r="Y230" s="1">
        <f t="shared" si="34"/>
        <v>10728000</v>
      </c>
      <c r="Z230" s="1">
        <f t="shared" si="33"/>
        <v>13410000</v>
      </c>
      <c r="AA230" s="4">
        <f t="shared" si="29"/>
        <v>149000</v>
      </c>
      <c r="AB230" s="4">
        <f t="shared" si="30"/>
        <v>119200</v>
      </c>
    </row>
    <row r="231" spans="1:28" ht="18.75">
      <c r="A231" s="21">
        <v>230</v>
      </c>
      <c r="B231" s="1" t="s">
        <v>6</v>
      </c>
      <c r="C231" s="1" t="s">
        <v>134</v>
      </c>
      <c r="D231" s="1" t="s">
        <v>269</v>
      </c>
      <c r="E231" s="1">
        <v>1</v>
      </c>
      <c r="F231" s="1">
        <v>0</v>
      </c>
      <c r="G231" s="1">
        <v>0</v>
      </c>
      <c r="H231" s="1">
        <v>0</v>
      </c>
      <c r="I231" s="1">
        <v>7</v>
      </c>
      <c r="J231" s="1">
        <v>1</v>
      </c>
      <c r="K231" s="1">
        <v>0</v>
      </c>
      <c r="L231" s="1">
        <v>3</v>
      </c>
      <c r="M231" s="1">
        <v>5</v>
      </c>
      <c r="N231" s="1">
        <v>0</v>
      </c>
      <c r="O231" s="1">
        <v>2</v>
      </c>
      <c r="P231" s="1">
        <v>1</v>
      </c>
      <c r="Q231" s="1">
        <v>2</v>
      </c>
      <c r="R231" s="1">
        <v>3</v>
      </c>
      <c r="S231" s="1">
        <v>7</v>
      </c>
      <c r="T231" s="1" t="str">
        <f t="shared" si="28"/>
        <v>732120530170001</v>
      </c>
      <c r="U231" s="1">
        <v>16</v>
      </c>
      <c r="V231" s="1">
        <v>74</v>
      </c>
      <c r="W231" s="1">
        <v>90</v>
      </c>
      <c r="X231" s="1">
        <v>10224000</v>
      </c>
      <c r="Y231" s="1">
        <f t="shared" si="34"/>
        <v>10224000</v>
      </c>
      <c r="Z231" s="1">
        <f t="shared" si="33"/>
        <v>12780000</v>
      </c>
      <c r="AA231" s="4">
        <f t="shared" si="29"/>
        <v>142000</v>
      </c>
      <c r="AB231" s="4">
        <f t="shared" si="30"/>
        <v>113600</v>
      </c>
    </row>
    <row r="232" spans="1:28" ht="18.75">
      <c r="A232" s="21">
        <v>231</v>
      </c>
      <c r="B232" s="1" t="s">
        <v>6</v>
      </c>
      <c r="C232" s="1" t="s">
        <v>134</v>
      </c>
      <c r="D232" s="1" t="s">
        <v>284</v>
      </c>
      <c r="E232" s="1">
        <v>1</v>
      </c>
      <c r="F232" s="1">
        <v>5</v>
      </c>
      <c r="G232" s="1">
        <v>0</v>
      </c>
      <c r="H232" s="1">
        <v>0</v>
      </c>
      <c r="I232" s="1">
        <v>0</v>
      </c>
      <c r="J232" s="1">
        <v>9</v>
      </c>
      <c r="K232" s="1">
        <v>0</v>
      </c>
      <c r="L232" s="1">
        <v>3</v>
      </c>
      <c r="M232" s="1">
        <v>5</v>
      </c>
      <c r="N232" s="1">
        <v>0</v>
      </c>
      <c r="O232" s="1">
        <v>4</v>
      </c>
      <c r="P232" s="1">
        <v>1</v>
      </c>
      <c r="Q232" s="1">
        <v>1</v>
      </c>
      <c r="R232" s="1">
        <v>5</v>
      </c>
      <c r="S232" s="1">
        <v>2</v>
      </c>
      <c r="T232" s="1" t="str">
        <f t="shared" si="28"/>
        <v>251140530900051</v>
      </c>
      <c r="U232" s="1">
        <v>26</v>
      </c>
      <c r="V232" s="1">
        <v>126</v>
      </c>
      <c r="W232" s="1">
        <v>152</v>
      </c>
      <c r="X232" s="1">
        <v>21096000</v>
      </c>
      <c r="Y232" s="1">
        <f t="shared" si="34"/>
        <v>21096000</v>
      </c>
      <c r="Z232" s="1">
        <f t="shared" si="33"/>
        <v>26370000</v>
      </c>
      <c r="AA232" s="4">
        <f t="shared" si="29"/>
        <v>173486.84210526315</v>
      </c>
      <c r="AB232" s="4">
        <f t="shared" si="30"/>
        <v>138789.47368421053</v>
      </c>
    </row>
    <row r="233" spans="1:28" ht="18.75">
      <c r="A233" s="21">
        <v>232</v>
      </c>
      <c r="B233" s="1" t="s">
        <v>6</v>
      </c>
      <c r="C233" s="1" t="s">
        <v>134</v>
      </c>
      <c r="D233" s="1" t="s">
        <v>285</v>
      </c>
      <c r="E233" s="1">
        <v>1</v>
      </c>
      <c r="F233" s="1">
        <v>6</v>
      </c>
      <c r="G233" s="1">
        <v>0</v>
      </c>
      <c r="H233" s="1">
        <v>0</v>
      </c>
      <c r="I233" s="1">
        <v>0</v>
      </c>
      <c r="J233" s="1">
        <v>9</v>
      </c>
      <c r="K233" s="1">
        <v>0</v>
      </c>
      <c r="L233" s="1">
        <v>3</v>
      </c>
      <c r="M233" s="1">
        <v>5</v>
      </c>
      <c r="N233" s="1">
        <v>0</v>
      </c>
      <c r="O233" s="1">
        <v>4</v>
      </c>
      <c r="P233" s="1">
        <v>1</v>
      </c>
      <c r="Q233" s="1">
        <v>1</v>
      </c>
      <c r="R233" s="1">
        <v>5</v>
      </c>
      <c r="S233" s="1">
        <v>2</v>
      </c>
      <c r="T233" s="1" t="str">
        <f t="shared" si="28"/>
        <v>251140530900061</v>
      </c>
      <c r="U233" s="1">
        <v>14</v>
      </c>
      <c r="V233" s="1">
        <v>71</v>
      </c>
      <c r="W233" s="1">
        <v>85</v>
      </c>
      <c r="X233" s="1">
        <v>12312000</v>
      </c>
      <c r="Y233" s="1">
        <f t="shared" si="34"/>
        <v>12312000</v>
      </c>
      <c r="Z233" s="1">
        <f t="shared" si="33"/>
        <v>15390000</v>
      </c>
      <c r="AA233" s="4">
        <f t="shared" si="29"/>
        <v>181058.82352941178</v>
      </c>
      <c r="AB233" s="4">
        <f t="shared" si="30"/>
        <v>144847.0588235294</v>
      </c>
    </row>
    <row r="234" spans="1:28" ht="18.75" customHeight="1">
      <c r="A234" s="21">
        <v>233</v>
      </c>
      <c r="B234" s="1" t="s">
        <v>6</v>
      </c>
      <c r="C234" s="1" t="s">
        <v>134</v>
      </c>
      <c r="D234" s="1" t="s">
        <v>286</v>
      </c>
      <c r="E234" s="1">
        <v>1</v>
      </c>
      <c r="F234" s="1">
        <v>4</v>
      </c>
      <c r="G234" s="1">
        <v>0</v>
      </c>
      <c r="H234" s="1">
        <v>0</v>
      </c>
      <c r="I234" s="1">
        <v>0</v>
      </c>
      <c r="J234" s="1">
        <v>9</v>
      </c>
      <c r="K234" s="1">
        <v>0</v>
      </c>
      <c r="L234" s="1">
        <v>3</v>
      </c>
      <c r="M234" s="1">
        <v>5</v>
      </c>
      <c r="N234" s="1">
        <v>0</v>
      </c>
      <c r="O234" s="1">
        <v>4</v>
      </c>
      <c r="P234" s="1">
        <v>1</v>
      </c>
      <c r="Q234" s="1">
        <v>1</v>
      </c>
      <c r="R234" s="1">
        <v>5</v>
      </c>
      <c r="S234" s="1">
        <v>2</v>
      </c>
      <c r="T234" s="1" t="str">
        <f t="shared" si="28"/>
        <v>251140530900041</v>
      </c>
      <c r="U234" s="1">
        <v>23</v>
      </c>
      <c r="V234" s="1">
        <v>77</v>
      </c>
      <c r="W234" s="1">
        <v>100</v>
      </c>
      <c r="X234" s="1">
        <v>14443200</v>
      </c>
      <c r="Y234" s="1">
        <f t="shared" si="34"/>
        <v>14443200</v>
      </c>
      <c r="Z234" s="1">
        <f t="shared" si="33"/>
        <v>18054000</v>
      </c>
      <c r="AA234" s="4">
        <f t="shared" si="29"/>
        <v>180540</v>
      </c>
      <c r="AB234" s="4">
        <f t="shared" si="30"/>
        <v>144432</v>
      </c>
    </row>
    <row r="235" spans="1:28" ht="18.75">
      <c r="A235" s="21">
        <v>234</v>
      </c>
      <c r="B235" s="1" t="s">
        <v>6</v>
      </c>
      <c r="C235" s="1" t="s">
        <v>134</v>
      </c>
      <c r="D235" s="1" t="s">
        <v>287</v>
      </c>
      <c r="E235" s="1">
        <v>1</v>
      </c>
      <c r="F235" s="1">
        <v>0</v>
      </c>
      <c r="G235" s="1">
        <v>0</v>
      </c>
      <c r="H235" s="1">
        <v>0</v>
      </c>
      <c r="I235" s="1">
        <v>8</v>
      </c>
      <c r="J235" s="1">
        <v>1</v>
      </c>
      <c r="K235" s="1">
        <v>0</v>
      </c>
      <c r="L235" s="1">
        <v>3</v>
      </c>
      <c r="M235" s="1">
        <v>5</v>
      </c>
      <c r="N235" s="1">
        <v>0</v>
      </c>
      <c r="O235" s="1">
        <v>2</v>
      </c>
      <c r="P235" s="1">
        <v>1</v>
      </c>
      <c r="Q235" s="1">
        <v>2</v>
      </c>
      <c r="R235" s="1">
        <v>3</v>
      </c>
      <c r="S235" s="1">
        <v>7</v>
      </c>
      <c r="T235" s="1" t="str">
        <f t="shared" si="28"/>
        <v>732120530180001</v>
      </c>
      <c r="U235" s="1">
        <v>34</v>
      </c>
      <c r="V235" s="1">
        <v>76</v>
      </c>
      <c r="W235" s="1">
        <v>110</v>
      </c>
      <c r="X235" s="1">
        <v>12585600</v>
      </c>
      <c r="Y235" s="1">
        <f t="shared" si="34"/>
        <v>12585600</v>
      </c>
      <c r="Z235" s="1">
        <f t="shared" ref="Z235:Z264" si="35">Y235+(Y235*0.25)</f>
        <v>15732000</v>
      </c>
      <c r="AA235" s="4">
        <f t="shared" si="29"/>
        <v>143018.18181818182</v>
      </c>
      <c r="AB235" s="4">
        <f t="shared" si="30"/>
        <v>114414.54545454546</v>
      </c>
    </row>
    <row r="236" spans="1:28" ht="18.75">
      <c r="A236" s="21">
        <v>235</v>
      </c>
      <c r="B236" s="1" t="s">
        <v>6</v>
      </c>
      <c r="C236" s="1" t="s">
        <v>134</v>
      </c>
      <c r="D236" s="1" t="s">
        <v>293</v>
      </c>
      <c r="E236" s="1">
        <v>1</v>
      </c>
      <c r="F236" s="1">
        <v>1</v>
      </c>
      <c r="G236" s="1">
        <v>0</v>
      </c>
      <c r="H236" s="1">
        <v>0</v>
      </c>
      <c r="I236" s="1">
        <v>9</v>
      </c>
      <c r="J236" s="1">
        <v>1</v>
      </c>
      <c r="K236" s="1">
        <v>0</v>
      </c>
      <c r="L236" s="1">
        <v>3</v>
      </c>
      <c r="M236" s="1">
        <v>5</v>
      </c>
      <c r="N236" s="1">
        <v>0</v>
      </c>
      <c r="O236" s="1">
        <v>2</v>
      </c>
      <c r="P236" s="1">
        <v>1</v>
      </c>
      <c r="Q236" s="1">
        <v>2</v>
      </c>
      <c r="R236" s="1">
        <v>3</v>
      </c>
      <c r="S236" s="1">
        <v>7</v>
      </c>
      <c r="T236" s="1" t="str">
        <f t="shared" si="28"/>
        <v>732120530190011</v>
      </c>
      <c r="U236" s="1">
        <v>29</v>
      </c>
      <c r="V236" s="1">
        <v>61</v>
      </c>
      <c r="W236" s="1">
        <v>90</v>
      </c>
      <c r="X236" s="1">
        <v>10944000</v>
      </c>
      <c r="Y236" s="1">
        <f t="shared" si="34"/>
        <v>10944000</v>
      </c>
      <c r="Z236" s="1">
        <f t="shared" si="35"/>
        <v>13680000</v>
      </c>
      <c r="AA236" s="4">
        <f t="shared" si="29"/>
        <v>152000</v>
      </c>
      <c r="AB236" s="4">
        <f t="shared" si="30"/>
        <v>121600</v>
      </c>
    </row>
    <row r="237" spans="1:28" ht="18.75">
      <c r="A237" s="21">
        <v>236</v>
      </c>
      <c r="B237" s="1" t="s">
        <v>6</v>
      </c>
      <c r="C237" s="1" t="s">
        <v>134</v>
      </c>
      <c r="D237" s="1" t="s">
        <v>294</v>
      </c>
      <c r="E237" s="1">
        <v>1</v>
      </c>
      <c r="F237" s="1">
        <v>1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3</v>
      </c>
      <c r="M237" s="1">
        <v>5</v>
      </c>
      <c r="N237" s="1">
        <v>0</v>
      </c>
      <c r="O237" s="1">
        <v>2</v>
      </c>
      <c r="P237" s="1">
        <v>1</v>
      </c>
      <c r="Q237" s="1">
        <v>2</v>
      </c>
      <c r="R237" s="1">
        <v>3</v>
      </c>
      <c r="S237" s="1">
        <v>7</v>
      </c>
      <c r="T237" s="1" t="str">
        <f t="shared" si="28"/>
        <v>732120530000011</v>
      </c>
      <c r="U237" s="1">
        <v>35</v>
      </c>
      <c r="V237" s="1">
        <v>50</v>
      </c>
      <c r="W237" s="1">
        <v>85</v>
      </c>
      <c r="X237" s="1">
        <v>10339200</v>
      </c>
      <c r="Y237" s="1">
        <f t="shared" si="34"/>
        <v>10339200</v>
      </c>
      <c r="Z237" s="1">
        <f t="shared" si="35"/>
        <v>12924000</v>
      </c>
      <c r="AA237" s="4">
        <f t="shared" si="29"/>
        <v>152047.0588235294</v>
      </c>
      <c r="AB237" s="4">
        <f t="shared" si="30"/>
        <v>121637.64705882352</v>
      </c>
    </row>
    <row r="238" spans="1:28" ht="18.75">
      <c r="A238" s="21">
        <v>237</v>
      </c>
      <c r="B238" s="1" t="s">
        <v>6</v>
      </c>
      <c r="C238" s="1" t="s">
        <v>134</v>
      </c>
      <c r="D238" s="1" t="s">
        <v>295</v>
      </c>
      <c r="E238" s="1">
        <v>1</v>
      </c>
      <c r="F238" s="1">
        <v>1</v>
      </c>
      <c r="G238" s="1">
        <v>0</v>
      </c>
      <c r="H238" s="1">
        <v>0</v>
      </c>
      <c r="I238" s="1">
        <v>6</v>
      </c>
      <c r="J238" s="1">
        <v>9</v>
      </c>
      <c r="K238" s="1">
        <v>1</v>
      </c>
      <c r="L238" s="1">
        <v>3</v>
      </c>
      <c r="M238" s="1">
        <v>5</v>
      </c>
      <c r="N238" s="1">
        <v>0</v>
      </c>
      <c r="O238" s="1">
        <v>4</v>
      </c>
      <c r="P238" s="1">
        <v>3</v>
      </c>
      <c r="Q238" s="1">
        <v>1</v>
      </c>
      <c r="R238" s="1">
        <v>5</v>
      </c>
      <c r="S238" s="1">
        <v>2</v>
      </c>
      <c r="T238" s="1" t="str">
        <f t="shared" si="28"/>
        <v>251340531960011</v>
      </c>
      <c r="U238" s="1">
        <v>27</v>
      </c>
      <c r="V238" s="1">
        <v>83</v>
      </c>
      <c r="W238" s="1">
        <v>110</v>
      </c>
      <c r="X238" s="1">
        <v>18530400</v>
      </c>
      <c r="Y238" s="1">
        <f t="shared" si="34"/>
        <v>18530400</v>
      </c>
      <c r="Z238" s="1">
        <f t="shared" si="35"/>
        <v>23163000</v>
      </c>
      <c r="AA238" s="4">
        <f t="shared" si="29"/>
        <v>210572.72727272726</v>
      </c>
      <c r="AB238" s="4">
        <f t="shared" si="30"/>
        <v>168458.18181818182</v>
      </c>
    </row>
    <row r="239" spans="1:28" ht="18.75">
      <c r="A239" s="21">
        <v>238</v>
      </c>
      <c r="B239" s="1" t="s">
        <v>6</v>
      </c>
      <c r="C239" s="1" t="s">
        <v>134</v>
      </c>
      <c r="D239" s="1" t="s">
        <v>296</v>
      </c>
      <c r="E239" s="1">
        <v>1</v>
      </c>
      <c r="F239" s="1">
        <v>1</v>
      </c>
      <c r="G239" s="1">
        <v>0</v>
      </c>
      <c r="H239" s="1">
        <v>0</v>
      </c>
      <c r="I239" s="1">
        <v>3</v>
      </c>
      <c r="J239" s="1">
        <v>1</v>
      </c>
      <c r="K239" s="1">
        <v>0</v>
      </c>
      <c r="L239" s="1">
        <v>3</v>
      </c>
      <c r="M239" s="1">
        <v>5</v>
      </c>
      <c r="N239" s="1">
        <v>0</v>
      </c>
      <c r="O239" s="1">
        <v>3</v>
      </c>
      <c r="P239" s="1">
        <v>3</v>
      </c>
      <c r="Q239" s="1">
        <v>1</v>
      </c>
      <c r="R239" s="1">
        <v>5</v>
      </c>
      <c r="S239" s="1">
        <v>3</v>
      </c>
      <c r="T239" s="1" t="str">
        <f t="shared" si="28"/>
        <v>351330530130011</v>
      </c>
      <c r="U239" s="1">
        <v>20</v>
      </c>
      <c r="V239" s="1">
        <v>30</v>
      </c>
      <c r="W239" s="1">
        <v>50</v>
      </c>
      <c r="X239" s="1">
        <v>6969600</v>
      </c>
      <c r="Y239" s="1">
        <f t="shared" si="34"/>
        <v>6969600</v>
      </c>
      <c r="Z239" s="1">
        <f t="shared" si="35"/>
        <v>8712000</v>
      </c>
      <c r="AA239" s="4">
        <f t="shared" si="29"/>
        <v>174240</v>
      </c>
      <c r="AB239" s="4">
        <f t="shared" si="30"/>
        <v>139392</v>
      </c>
    </row>
    <row r="240" spans="1:28" ht="18.75">
      <c r="A240" s="21">
        <v>239</v>
      </c>
      <c r="B240" s="1" t="s">
        <v>6</v>
      </c>
      <c r="C240" s="1" t="s">
        <v>134</v>
      </c>
      <c r="D240" s="1" t="s">
        <v>317</v>
      </c>
      <c r="E240" s="1">
        <v>1</v>
      </c>
      <c r="F240" s="1">
        <v>1</v>
      </c>
      <c r="G240" s="1">
        <v>1</v>
      </c>
      <c r="H240" s="1">
        <v>0</v>
      </c>
      <c r="I240" s="1">
        <v>0</v>
      </c>
      <c r="J240" s="1">
        <v>0</v>
      </c>
      <c r="K240" s="1">
        <v>0</v>
      </c>
      <c r="L240" s="1">
        <v>3</v>
      </c>
      <c r="M240" s="1">
        <v>5</v>
      </c>
      <c r="N240" s="1">
        <v>0</v>
      </c>
      <c r="O240" s="1">
        <v>3</v>
      </c>
      <c r="P240" s="1">
        <v>2</v>
      </c>
      <c r="Q240" s="1">
        <v>1</v>
      </c>
      <c r="R240" s="1">
        <v>5</v>
      </c>
      <c r="S240" s="1">
        <v>3</v>
      </c>
      <c r="T240" s="1" t="str">
        <f t="shared" si="28"/>
        <v>351230530000111</v>
      </c>
      <c r="U240" s="1">
        <v>20</v>
      </c>
      <c r="V240" s="1">
        <v>90</v>
      </c>
      <c r="W240" s="1">
        <v>110</v>
      </c>
      <c r="X240" s="1">
        <v>19196100</v>
      </c>
      <c r="Y240" s="1">
        <f t="shared" si="34"/>
        <v>19196100</v>
      </c>
      <c r="Z240" s="1">
        <f t="shared" si="35"/>
        <v>23995125</v>
      </c>
      <c r="AA240" s="4">
        <f t="shared" si="29"/>
        <v>218137.5</v>
      </c>
      <c r="AB240" s="4">
        <f t="shared" si="30"/>
        <v>174510</v>
      </c>
    </row>
    <row r="241" spans="1:28" ht="18.75">
      <c r="A241" s="21">
        <v>240</v>
      </c>
      <c r="B241" s="1" t="s">
        <v>6</v>
      </c>
      <c r="C241" s="1" t="s">
        <v>7</v>
      </c>
      <c r="D241" s="1" t="s">
        <v>8</v>
      </c>
      <c r="E241" s="1">
        <v>2</v>
      </c>
      <c r="F241" s="1">
        <v>0</v>
      </c>
      <c r="G241" s="1">
        <v>0</v>
      </c>
      <c r="H241" s="1">
        <v>0</v>
      </c>
      <c r="I241" s="1">
        <v>1</v>
      </c>
      <c r="J241" s="1">
        <v>0</v>
      </c>
      <c r="K241" s="1">
        <v>0</v>
      </c>
      <c r="L241" s="1">
        <v>7</v>
      </c>
      <c r="M241" s="1">
        <v>5</v>
      </c>
      <c r="N241" s="1">
        <v>0</v>
      </c>
      <c r="O241" s="1">
        <v>2</v>
      </c>
      <c r="P241" s="1">
        <v>2</v>
      </c>
      <c r="Q241" s="1">
        <v>4</v>
      </c>
      <c r="R241" s="1">
        <v>1</v>
      </c>
      <c r="S241" s="1">
        <v>5</v>
      </c>
      <c r="T241" s="1" t="str">
        <f t="shared" si="28"/>
        <v>514220570010002</v>
      </c>
      <c r="U241" s="1">
        <v>123</v>
      </c>
      <c r="V241" s="1">
        <v>200</v>
      </c>
      <c r="W241" s="1">
        <v>323</v>
      </c>
      <c r="X241" s="1">
        <v>38016000</v>
      </c>
      <c r="Y241" s="1">
        <f t="shared" ref="Y241:Y264" si="36">(X241*0.5)+X241</f>
        <v>57024000</v>
      </c>
      <c r="Z241" s="1">
        <f t="shared" si="35"/>
        <v>71280000</v>
      </c>
      <c r="AA241">
        <f t="shared" si="29"/>
        <v>220681.11455108359</v>
      </c>
      <c r="AB241">
        <f t="shared" si="30"/>
        <v>176544.89164086687</v>
      </c>
    </row>
    <row r="242" spans="1:28" ht="18.75">
      <c r="A242" s="21">
        <v>241</v>
      </c>
      <c r="B242" s="1" t="s">
        <v>6</v>
      </c>
      <c r="C242" s="1" t="s">
        <v>7</v>
      </c>
      <c r="D242" s="1" t="s">
        <v>9</v>
      </c>
      <c r="E242" s="1">
        <v>1</v>
      </c>
      <c r="F242" s="1">
        <v>1</v>
      </c>
      <c r="G242" s="1">
        <v>0</v>
      </c>
      <c r="H242" s="1">
        <v>0</v>
      </c>
      <c r="I242" s="1">
        <v>3</v>
      </c>
      <c r="J242" s="1">
        <v>0</v>
      </c>
      <c r="K242" s="1">
        <v>0</v>
      </c>
      <c r="L242" s="1">
        <v>7</v>
      </c>
      <c r="M242" s="1">
        <v>5</v>
      </c>
      <c r="N242" s="1">
        <v>0</v>
      </c>
      <c r="O242" s="1">
        <v>2</v>
      </c>
      <c r="P242" s="1">
        <v>2</v>
      </c>
      <c r="Q242" s="1">
        <v>4</v>
      </c>
      <c r="R242" s="1">
        <v>1</v>
      </c>
      <c r="S242" s="1">
        <v>5</v>
      </c>
      <c r="T242" s="1" t="str">
        <f t="shared" si="28"/>
        <v>514220570030011</v>
      </c>
      <c r="U242" s="1">
        <v>21.5</v>
      </c>
      <c r="V242" s="1">
        <v>43</v>
      </c>
      <c r="W242" s="1">
        <v>64.5</v>
      </c>
      <c r="X242" s="1">
        <v>9559200</v>
      </c>
      <c r="Y242" s="1">
        <f t="shared" si="36"/>
        <v>14338800</v>
      </c>
      <c r="Z242" s="1">
        <f t="shared" si="35"/>
        <v>17923500</v>
      </c>
      <c r="AA242">
        <f t="shared" si="29"/>
        <v>277883.72093023255</v>
      </c>
      <c r="AB242">
        <f t="shared" si="30"/>
        <v>222306.97674418605</v>
      </c>
    </row>
    <row r="243" spans="1:28" ht="18.75" customHeight="1">
      <c r="A243" s="21">
        <v>242</v>
      </c>
      <c r="B243" s="1" t="s">
        <v>6</v>
      </c>
      <c r="C243" s="1" t="s">
        <v>7</v>
      </c>
      <c r="D243" s="1" t="s">
        <v>10</v>
      </c>
      <c r="E243" s="1">
        <v>1</v>
      </c>
      <c r="F243" s="1">
        <v>2</v>
      </c>
      <c r="G243" s="1">
        <v>0</v>
      </c>
      <c r="H243" s="1">
        <v>0</v>
      </c>
      <c r="I243" s="1">
        <v>3</v>
      </c>
      <c r="J243" s="1">
        <v>0</v>
      </c>
      <c r="K243" s="1">
        <v>0</v>
      </c>
      <c r="L243" s="1">
        <v>7</v>
      </c>
      <c r="M243" s="1">
        <v>5</v>
      </c>
      <c r="N243" s="1">
        <v>0</v>
      </c>
      <c r="O243" s="1">
        <v>2</v>
      </c>
      <c r="P243" s="1">
        <v>2</v>
      </c>
      <c r="Q243" s="1">
        <v>4</v>
      </c>
      <c r="R243" s="1">
        <v>1</v>
      </c>
      <c r="S243" s="1">
        <v>5</v>
      </c>
      <c r="T243" s="1" t="str">
        <f t="shared" si="28"/>
        <v>514220570030021</v>
      </c>
      <c r="U243" s="1">
        <v>23</v>
      </c>
      <c r="V243" s="1">
        <v>59</v>
      </c>
      <c r="W243" s="1">
        <v>82</v>
      </c>
      <c r="X243" s="1">
        <v>9650580</v>
      </c>
      <c r="Y243" s="1">
        <f t="shared" si="36"/>
        <v>14475870</v>
      </c>
      <c r="Z243" s="1">
        <f t="shared" si="35"/>
        <v>18094837.5</v>
      </c>
      <c r="AA243">
        <f t="shared" si="29"/>
        <v>220668.75</v>
      </c>
      <c r="AB243">
        <f t="shared" si="30"/>
        <v>176535</v>
      </c>
    </row>
    <row r="244" spans="1:28" ht="18.75">
      <c r="A244" s="21">
        <v>243</v>
      </c>
      <c r="B244" s="1" t="s">
        <v>6</v>
      </c>
      <c r="C244" s="1" t="s">
        <v>7</v>
      </c>
      <c r="D244" s="1" t="s">
        <v>11</v>
      </c>
      <c r="E244" s="1">
        <v>1</v>
      </c>
      <c r="F244" s="1">
        <v>0</v>
      </c>
      <c r="G244" s="1">
        <v>0</v>
      </c>
      <c r="H244" s="1">
        <v>0</v>
      </c>
      <c r="I244" s="1">
        <v>4</v>
      </c>
      <c r="J244" s="1">
        <v>0</v>
      </c>
      <c r="K244" s="1">
        <v>0</v>
      </c>
      <c r="L244" s="1">
        <v>7</v>
      </c>
      <c r="M244" s="1">
        <v>5</v>
      </c>
      <c r="N244" s="1">
        <v>0</v>
      </c>
      <c r="O244" s="1">
        <v>2</v>
      </c>
      <c r="P244" s="1">
        <v>2</v>
      </c>
      <c r="Q244" s="1">
        <v>4</v>
      </c>
      <c r="R244" s="1">
        <v>1</v>
      </c>
      <c r="S244" s="1">
        <v>5</v>
      </c>
      <c r="T244" s="1" t="str">
        <f t="shared" si="28"/>
        <v>514220570040001</v>
      </c>
      <c r="U244" s="1">
        <v>80</v>
      </c>
      <c r="V244" s="1">
        <v>123</v>
      </c>
      <c r="W244" s="1">
        <v>203</v>
      </c>
      <c r="X244" s="1">
        <v>22420800</v>
      </c>
      <c r="Y244" s="1">
        <f t="shared" si="36"/>
        <v>33631200</v>
      </c>
      <c r="Z244" s="1">
        <f t="shared" si="35"/>
        <v>42039000</v>
      </c>
      <c r="AA244">
        <f t="shared" si="29"/>
        <v>207088.66995073893</v>
      </c>
      <c r="AB244">
        <f t="shared" si="30"/>
        <v>165670.93596059113</v>
      </c>
    </row>
    <row r="245" spans="1:28" ht="18.75">
      <c r="A245" s="21">
        <v>244</v>
      </c>
      <c r="B245" s="1" t="s">
        <v>6</v>
      </c>
      <c r="C245" s="1" t="s">
        <v>7</v>
      </c>
      <c r="D245" s="1" t="s">
        <v>12</v>
      </c>
      <c r="E245" s="1">
        <v>1</v>
      </c>
      <c r="F245" s="1">
        <v>0</v>
      </c>
      <c r="G245" s="1">
        <v>0</v>
      </c>
      <c r="H245" s="1">
        <v>0</v>
      </c>
      <c r="I245" s="1">
        <v>5</v>
      </c>
      <c r="J245" s="1">
        <v>0</v>
      </c>
      <c r="K245" s="1">
        <v>0</v>
      </c>
      <c r="L245" s="1">
        <v>7</v>
      </c>
      <c r="M245" s="1">
        <v>5</v>
      </c>
      <c r="N245" s="1">
        <v>0</v>
      </c>
      <c r="O245" s="1">
        <v>2</v>
      </c>
      <c r="P245" s="1">
        <v>2</v>
      </c>
      <c r="Q245" s="1">
        <v>4</v>
      </c>
      <c r="R245" s="1">
        <v>1</v>
      </c>
      <c r="S245" s="1">
        <v>5</v>
      </c>
      <c r="T245" s="1" t="str">
        <f t="shared" si="28"/>
        <v>514220570050001</v>
      </c>
      <c r="U245" s="1">
        <v>61</v>
      </c>
      <c r="V245" s="1">
        <v>144</v>
      </c>
      <c r="W245" s="1">
        <v>205</v>
      </c>
      <c r="X245" s="1">
        <v>29988000</v>
      </c>
      <c r="Y245" s="1">
        <f t="shared" si="36"/>
        <v>44982000</v>
      </c>
      <c r="Z245" s="1">
        <f t="shared" si="35"/>
        <v>56227500</v>
      </c>
      <c r="AA245">
        <f t="shared" si="29"/>
        <v>274280.48780487804</v>
      </c>
      <c r="AB245">
        <f t="shared" si="30"/>
        <v>219424.39024390245</v>
      </c>
    </row>
    <row r="246" spans="1:28" ht="18.75" customHeight="1">
      <c r="A246" s="21">
        <v>245</v>
      </c>
      <c r="B246" s="1" t="s">
        <v>6</v>
      </c>
      <c r="C246" s="1" t="s">
        <v>7</v>
      </c>
      <c r="D246" s="1" t="s">
        <v>13</v>
      </c>
      <c r="E246" s="1">
        <v>1</v>
      </c>
      <c r="F246" s="1">
        <v>1</v>
      </c>
      <c r="G246" s="1">
        <v>0</v>
      </c>
      <c r="H246" s="1">
        <v>0</v>
      </c>
      <c r="I246" s="1">
        <v>1</v>
      </c>
      <c r="J246" s="1">
        <v>0</v>
      </c>
      <c r="K246" s="1">
        <v>0</v>
      </c>
      <c r="L246" s="1">
        <v>7</v>
      </c>
      <c r="M246" s="1">
        <v>5</v>
      </c>
      <c r="N246" s="1">
        <v>0</v>
      </c>
      <c r="O246" s="1">
        <v>2</v>
      </c>
      <c r="P246" s="1">
        <v>1</v>
      </c>
      <c r="Q246" s="1">
        <v>4</v>
      </c>
      <c r="R246" s="1">
        <v>1</v>
      </c>
      <c r="S246" s="1">
        <v>5</v>
      </c>
      <c r="T246" s="1" t="str">
        <f t="shared" si="28"/>
        <v>514120570010011</v>
      </c>
      <c r="U246" s="1">
        <v>50</v>
      </c>
      <c r="V246" s="1">
        <v>90</v>
      </c>
      <c r="W246" s="1">
        <v>140</v>
      </c>
      <c r="X246" s="1">
        <v>14054400</v>
      </c>
      <c r="Y246" s="1">
        <f t="shared" si="36"/>
        <v>21081600</v>
      </c>
      <c r="Z246" s="1">
        <f t="shared" si="35"/>
        <v>26352000</v>
      </c>
      <c r="AA246">
        <f t="shared" si="29"/>
        <v>188228.57142857142</v>
      </c>
      <c r="AB246">
        <f t="shared" si="30"/>
        <v>150582.85714285713</v>
      </c>
    </row>
    <row r="247" spans="1:28" ht="18.75">
      <c r="A247" s="21">
        <v>246</v>
      </c>
      <c r="B247" s="1" t="s">
        <v>6</v>
      </c>
      <c r="C247" s="1" t="s">
        <v>7</v>
      </c>
      <c r="D247" s="1" t="s">
        <v>14</v>
      </c>
      <c r="E247" s="1">
        <v>1</v>
      </c>
      <c r="F247" s="1">
        <v>3</v>
      </c>
      <c r="G247" s="1">
        <v>0</v>
      </c>
      <c r="H247" s="1">
        <v>0</v>
      </c>
      <c r="I247" s="1">
        <v>7</v>
      </c>
      <c r="J247" s="1">
        <v>0</v>
      </c>
      <c r="K247" s="1">
        <v>0</v>
      </c>
      <c r="L247" s="1">
        <v>7</v>
      </c>
      <c r="M247" s="1">
        <v>5</v>
      </c>
      <c r="N247" s="1">
        <v>0</v>
      </c>
      <c r="O247" s="1">
        <v>2</v>
      </c>
      <c r="P247" s="1">
        <v>2</v>
      </c>
      <c r="Q247" s="1">
        <v>4</v>
      </c>
      <c r="R247" s="1">
        <v>1</v>
      </c>
      <c r="S247" s="1">
        <v>5</v>
      </c>
      <c r="T247" s="1" t="str">
        <f t="shared" si="28"/>
        <v>514220570070031</v>
      </c>
      <c r="U247" s="1">
        <v>22</v>
      </c>
      <c r="V247" s="1">
        <v>41</v>
      </c>
      <c r="W247" s="1">
        <v>63</v>
      </c>
      <c r="X247" s="1">
        <v>6624000</v>
      </c>
      <c r="Y247" s="1">
        <f t="shared" si="36"/>
        <v>9936000</v>
      </c>
      <c r="Z247" s="1">
        <f t="shared" si="35"/>
        <v>12420000</v>
      </c>
      <c r="AA247">
        <f t="shared" si="29"/>
        <v>197142.85714285713</v>
      </c>
      <c r="AB247">
        <f t="shared" si="30"/>
        <v>157714.28571428571</v>
      </c>
    </row>
    <row r="248" spans="1:28" ht="18.75">
      <c r="A248" s="21">
        <v>247</v>
      </c>
      <c r="B248" s="1" t="s">
        <v>6</v>
      </c>
      <c r="C248" s="1" t="s">
        <v>7</v>
      </c>
      <c r="D248" s="1" t="s">
        <v>326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>
        <v>1439110000</v>
      </c>
      <c r="U248" s="1"/>
      <c r="V248" s="1"/>
      <c r="W248" s="1">
        <v>210</v>
      </c>
      <c r="X248" s="1">
        <f t="shared" ref="X248:X264" si="37">W248*117696</f>
        <v>24716160</v>
      </c>
      <c r="Y248" s="1">
        <f t="shared" si="36"/>
        <v>37074240</v>
      </c>
      <c r="Z248" s="1">
        <f t="shared" si="35"/>
        <v>46342800</v>
      </c>
      <c r="AA248">
        <f t="shared" si="29"/>
        <v>220680</v>
      </c>
      <c r="AB248">
        <f t="shared" si="30"/>
        <v>176544</v>
      </c>
    </row>
    <row r="249" spans="1:28" ht="18.75">
      <c r="A249" s="21">
        <v>248</v>
      </c>
      <c r="B249" s="1" t="s">
        <v>6</v>
      </c>
      <c r="C249" s="1" t="s">
        <v>7</v>
      </c>
      <c r="D249" s="1" t="s">
        <v>327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>
        <v>5141140000</v>
      </c>
      <c r="U249" s="1"/>
      <c r="V249" s="1"/>
      <c r="W249" s="1">
        <v>240</v>
      </c>
      <c r="X249" s="1">
        <f t="shared" si="37"/>
        <v>28247040</v>
      </c>
      <c r="Y249" s="1">
        <f t="shared" si="36"/>
        <v>42370560</v>
      </c>
      <c r="Z249" s="1">
        <f t="shared" si="35"/>
        <v>52963200</v>
      </c>
      <c r="AA249">
        <f t="shared" si="29"/>
        <v>220680</v>
      </c>
      <c r="AB249">
        <f t="shared" si="30"/>
        <v>176544</v>
      </c>
    </row>
    <row r="250" spans="1:28" ht="18.75">
      <c r="A250" s="21">
        <v>249</v>
      </c>
      <c r="B250" s="1" t="s">
        <v>6</v>
      </c>
      <c r="C250" s="1" t="s">
        <v>7</v>
      </c>
      <c r="D250" s="1" t="s">
        <v>329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>
        <v>5141110000</v>
      </c>
      <c r="U250" s="1"/>
      <c r="V250" s="1"/>
      <c r="W250" s="1">
        <v>360</v>
      </c>
      <c r="X250" s="1">
        <f t="shared" si="37"/>
        <v>42370560</v>
      </c>
      <c r="Y250" s="1">
        <f t="shared" si="36"/>
        <v>63555840</v>
      </c>
      <c r="Z250" s="1">
        <f t="shared" si="35"/>
        <v>79444800</v>
      </c>
      <c r="AA250">
        <f t="shared" si="29"/>
        <v>220680</v>
      </c>
      <c r="AB250">
        <f t="shared" si="30"/>
        <v>176544</v>
      </c>
    </row>
    <row r="251" spans="1:28" ht="18.75">
      <c r="A251" s="21">
        <v>250</v>
      </c>
      <c r="B251" s="1" t="s">
        <v>6</v>
      </c>
      <c r="C251" s="1" t="s">
        <v>7</v>
      </c>
      <c r="D251" s="1" t="s">
        <v>330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>
        <v>5141120000</v>
      </c>
      <c r="U251" s="1"/>
      <c r="V251" s="1"/>
      <c r="W251" s="1">
        <v>180</v>
      </c>
      <c r="X251" s="1">
        <f t="shared" si="37"/>
        <v>21185280</v>
      </c>
      <c r="Y251" s="1">
        <f t="shared" si="36"/>
        <v>31777920</v>
      </c>
      <c r="Z251" s="1">
        <f t="shared" si="35"/>
        <v>39722400</v>
      </c>
      <c r="AA251">
        <f t="shared" si="29"/>
        <v>220680</v>
      </c>
      <c r="AB251">
        <f t="shared" si="30"/>
        <v>176544</v>
      </c>
    </row>
    <row r="252" spans="1:28" ht="18.75">
      <c r="A252" s="21">
        <v>251</v>
      </c>
      <c r="B252" s="1" t="s">
        <v>6</v>
      </c>
      <c r="C252" s="1" t="s">
        <v>7</v>
      </c>
      <c r="D252" s="1" t="s">
        <v>331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>
        <v>5141150000</v>
      </c>
      <c r="U252" s="1"/>
      <c r="V252" s="1"/>
      <c r="W252" s="1">
        <v>150</v>
      </c>
      <c r="X252" s="1">
        <f t="shared" si="37"/>
        <v>17654400</v>
      </c>
      <c r="Y252" s="1">
        <f t="shared" si="36"/>
        <v>26481600</v>
      </c>
      <c r="Z252" s="1">
        <f t="shared" si="35"/>
        <v>33102000</v>
      </c>
      <c r="AA252">
        <f t="shared" si="29"/>
        <v>220680</v>
      </c>
      <c r="AB252">
        <f t="shared" si="30"/>
        <v>176544</v>
      </c>
    </row>
    <row r="253" spans="1:28" ht="18.75">
      <c r="A253" s="21">
        <v>252</v>
      </c>
      <c r="B253" s="1" t="s">
        <v>6</v>
      </c>
      <c r="C253" s="1" t="s">
        <v>7</v>
      </c>
      <c r="D253" s="1" t="s">
        <v>332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>
        <v>5141130000</v>
      </c>
      <c r="U253" s="1"/>
      <c r="V253" s="1"/>
      <c r="W253" s="1">
        <v>300</v>
      </c>
      <c r="X253" s="1">
        <f t="shared" si="37"/>
        <v>35308800</v>
      </c>
      <c r="Y253" s="1">
        <f t="shared" si="36"/>
        <v>52963200</v>
      </c>
      <c r="Z253" s="1">
        <f t="shared" si="35"/>
        <v>66204000</v>
      </c>
      <c r="AA253">
        <f t="shared" si="29"/>
        <v>220680</v>
      </c>
      <c r="AB253">
        <f t="shared" si="30"/>
        <v>176544</v>
      </c>
    </row>
    <row r="254" spans="1:28" ht="18.75">
      <c r="A254" s="21">
        <v>253</v>
      </c>
      <c r="B254" s="1" t="s">
        <v>6</v>
      </c>
      <c r="C254" s="1" t="s">
        <v>7</v>
      </c>
      <c r="D254" s="1" t="s">
        <v>328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>
        <v>5142120000</v>
      </c>
      <c r="U254" s="1"/>
      <c r="V254" s="1"/>
      <c r="W254" s="1">
        <v>180</v>
      </c>
      <c r="X254" s="1">
        <f t="shared" si="37"/>
        <v>21185280</v>
      </c>
      <c r="Y254" s="1">
        <f t="shared" si="36"/>
        <v>31777920</v>
      </c>
      <c r="Z254" s="1">
        <f t="shared" si="35"/>
        <v>39722400</v>
      </c>
      <c r="AA254">
        <f t="shared" si="29"/>
        <v>220680</v>
      </c>
      <c r="AB254">
        <f t="shared" si="30"/>
        <v>176544</v>
      </c>
    </row>
    <row r="255" spans="1:28" ht="18.75">
      <c r="A255" s="21">
        <v>254</v>
      </c>
      <c r="B255" s="1" t="s">
        <v>6</v>
      </c>
      <c r="C255" s="1" t="s">
        <v>7</v>
      </c>
      <c r="D255" s="1" t="s">
        <v>333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>
        <v>5142110000</v>
      </c>
      <c r="U255" s="1"/>
      <c r="V255" s="1"/>
      <c r="W255" s="1">
        <v>210</v>
      </c>
      <c r="X255" s="1">
        <f t="shared" si="37"/>
        <v>24716160</v>
      </c>
      <c r="Y255" s="1">
        <f t="shared" si="36"/>
        <v>37074240</v>
      </c>
      <c r="Z255" s="1">
        <f t="shared" si="35"/>
        <v>46342800</v>
      </c>
      <c r="AA255">
        <f t="shared" si="29"/>
        <v>220680</v>
      </c>
      <c r="AB255">
        <f t="shared" si="30"/>
        <v>176544</v>
      </c>
    </row>
    <row r="256" spans="1:28" ht="18.75" customHeight="1">
      <c r="A256" s="21">
        <v>255</v>
      </c>
      <c r="B256" s="1" t="s">
        <v>6</v>
      </c>
      <c r="C256" s="1" t="s">
        <v>7</v>
      </c>
      <c r="D256" s="1" t="s">
        <v>334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>
        <v>5142130000</v>
      </c>
      <c r="U256" s="1"/>
      <c r="V256" s="1"/>
      <c r="W256" s="1">
        <v>150</v>
      </c>
      <c r="X256" s="1">
        <f t="shared" si="37"/>
        <v>17654400</v>
      </c>
      <c r="Y256" s="1">
        <f t="shared" si="36"/>
        <v>26481600</v>
      </c>
      <c r="Z256" s="1">
        <f t="shared" si="35"/>
        <v>33102000</v>
      </c>
      <c r="AA256">
        <f t="shared" si="29"/>
        <v>220680</v>
      </c>
      <c r="AB256">
        <f t="shared" si="30"/>
        <v>176544</v>
      </c>
    </row>
    <row r="257" spans="1:28" ht="18.75">
      <c r="A257" s="21">
        <v>256</v>
      </c>
      <c r="B257" s="1" t="s">
        <v>6</v>
      </c>
      <c r="C257" s="1" t="s">
        <v>7</v>
      </c>
      <c r="D257" s="1" t="s">
        <v>336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>
        <v>5142200001</v>
      </c>
      <c r="U257" s="1"/>
      <c r="V257" s="1"/>
      <c r="W257" s="1">
        <v>30</v>
      </c>
      <c r="X257" s="1">
        <f t="shared" si="37"/>
        <v>3530880</v>
      </c>
      <c r="Y257" s="1">
        <f t="shared" si="36"/>
        <v>5296320</v>
      </c>
      <c r="Z257" s="1">
        <f t="shared" si="35"/>
        <v>6620400</v>
      </c>
      <c r="AA257">
        <f t="shared" si="29"/>
        <v>220680</v>
      </c>
      <c r="AB257">
        <f t="shared" si="30"/>
        <v>176544</v>
      </c>
    </row>
    <row r="258" spans="1:28" ht="18.75">
      <c r="A258" s="21">
        <v>257</v>
      </c>
      <c r="B258" s="1" t="s">
        <v>6</v>
      </c>
      <c r="C258" s="1" t="s">
        <v>7</v>
      </c>
      <c r="D258" s="1" t="s">
        <v>337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>
        <v>5142100001</v>
      </c>
      <c r="U258" s="1"/>
      <c r="V258" s="1"/>
      <c r="W258" s="1">
        <v>30</v>
      </c>
      <c r="X258" s="1">
        <f t="shared" si="37"/>
        <v>3530880</v>
      </c>
      <c r="Y258" s="1">
        <f t="shared" si="36"/>
        <v>5296320</v>
      </c>
      <c r="Z258" s="1">
        <f t="shared" si="35"/>
        <v>6620400</v>
      </c>
      <c r="AA258">
        <f t="shared" ref="AA258:AA264" si="38">Z258/W258</f>
        <v>220680</v>
      </c>
      <c r="AB258">
        <f t="shared" ref="AB258:AB264" si="39">Y258/W258</f>
        <v>176544</v>
      </c>
    </row>
    <row r="259" spans="1:28" ht="18.75">
      <c r="A259" s="21">
        <v>258</v>
      </c>
      <c r="B259" s="1" t="s">
        <v>6</v>
      </c>
      <c r="C259" s="1" t="s">
        <v>7</v>
      </c>
      <c r="D259" s="1" t="s">
        <v>338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>
        <v>5141200001</v>
      </c>
      <c r="U259" s="1"/>
      <c r="V259" s="1"/>
      <c r="W259" s="1">
        <v>30</v>
      </c>
      <c r="X259" s="1">
        <f t="shared" si="37"/>
        <v>3530880</v>
      </c>
      <c r="Y259" s="1">
        <f t="shared" si="36"/>
        <v>5296320</v>
      </c>
      <c r="Z259" s="1">
        <f t="shared" si="35"/>
        <v>6620400</v>
      </c>
      <c r="AA259">
        <f t="shared" si="38"/>
        <v>220680</v>
      </c>
      <c r="AB259">
        <f t="shared" si="39"/>
        <v>176544</v>
      </c>
    </row>
    <row r="260" spans="1:28" ht="18.75">
      <c r="A260" s="21">
        <v>259</v>
      </c>
      <c r="B260" s="1" t="s">
        <v>6</v>
      </c>
      <c r="C260" s="1" t="s">
        <v>7</v>
      </c>
      <c r="D260" s="1" t="s">
        <v>339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>
        <v>5141300008</v>
      </c>
      <c r="U260" s="1"/>
      <c r="V260" s="1"/>
      <c r="W260" s="1">
        <v>30</v>
      </c>
      <c r="X260" s="1">
        <f t="shared" si="37"/>
        <v>3530880</v>
      </c>
      <c r="Y260" s="1">
        <f t="shared" si="36"/>
        <v>5296320</v>
      </c>
      <c r="Z260" s="1">
        <f t="shared" si="35"/>
        <v>6620400</v>
      </c>
      <c r="AA260">
        <f t="shared" si="38"/>
        <v>220680</v>
      </c>
      <c r="AB260">
        <f t="shared" si="39"/>
        <v>176544</v>
      </c>
    </row>
    <row r="261" spans="1:28" ht="18.75">
      <c r="A261" s="21">
        <v>260</v>
      </c>
      <c r="B261" s="1" t="s">
        <v>6</v>
      </c>
      <c r="C261" s="1" t="s">
        <v>7</v>
      </c>
      <c r="D261" s="1" t="s">
        <v>340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>
        <v>5141300006</v>
      </c>
      <c r="U261" s="1"/>
      <c r="V261" s="1"/>
      <c r="W261" s="1">
        <v>30</v>
      </c>
      <c r="X261" s="1">
        <f t="shared" si="37"/>
        <v>3530880</v>
      </c>
      <c r="Y261" s="1">
        <f t="shared" si="36"/>
        <v>5296320</v>
      </c>
      <c r="Z261" s="1">
        <f t="shared" si="35"/>
        <v>6620400</v>
      </c>
      <c r="AA261">
        <f t="shared" si="38"/>
        <v>220680</v>
      </c>
      <c r="AB261">
        <f t="shared" si="39"/>
        <v>176544</v>
      </c>
    </row>
    <row r="262" spans="1:28" ht="18.75">
      <c r="A262" s="21">
        <v>261</v>
      </c>
      <c r="B262" s="1" t="s">
        <v>6</v>
      </c>
      <c r="C262" s="1" t="s">
        <v>7</v>
      </c>
      <c r="D262" s="1" t="s">
        <v>341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>
        <v>5142600090</v>
      </c>
      <c r="U262" s="1"/>
      <c r="V262" s="1"/>
      <c r="W262" s="1">
        <v>60</v>
      </c>
      <c r="X262" s="1">
        <f t="shared" si="37"/>
        <v>7061760</v>
      </c>
      <c r="Y262" s="1">
        <f t="shared" si="36"/>
        <v>10592640</v>
      </c>
      <c r="Z262" s="1">
        <f t="shared" si="35"/>
        <v>13240800</v>
      </c>
      <c r="AA262">
        <f t="shared" si="38"/>
        <v>220680</v>
      </c>
      <c r="AB262">
        <f t="shared" si="39"/>
        <v>176544</v>
      </c>
    </row>
    <row r="263" spans="1:28" ht="18.75">
      <c r="A263" s="21">
        <v>262</v>
      </c>
      <c r="B263" s="1" t="s">
        <v>6</v>
      </c>
      <c r="C263" s="1" t="s">
        <v>7</v>
      </c>
      <c r="D263" s="1" t="s">
        <v>342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>
        <v>5141600007</v>
      </c>
      <c r="U263" s="1"/>
      <c r="V263" s="1"/>
      <c r="W263" s="1">
        <v>30</v>
      </c>
      <c r="X263" s="1">
        <f t="shared" si="37"/>
        <v>3530880</v>
      </c>
      <c r="Y263" s="1">
        <f t="shared" si="36"/>
        <v>5296320</v>
      </c>
      <c r="Z263" s="1">
        <f t="shared" si="35"/>
        <v>6620400</v>
      </c>
      <c r="AA263">
        <f t="shared" si="38"/>
        <v>220680</v>
      </c>
      <c r="AB263">
        <f t="shared" si="39"/>
        <v>176544</v>
      </c>
    </row>
    <row r="264" spans="1:28" ht="18.75">
      <c r="A264" s="21">
        <v>263</v>
      </c>
      <c r="B264" s="1" t="s">
        <v>6</v>
      </c>
      <c r="C264" s="1" t="s">
        <v>7</v>
      </c>
      <c r="D264" s="1" t="s">
        <v>343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>
        <v>5142100002</v>
      </c>
      <c r="U264" s="1"/>
      <c r="V264" s="1"/>
      <c r="W264" s="1">
        <v>30</v>
      </c>
      <c r="X264" s="1">
        <f t="shared" si="37"/>
        <v>3530880</v>
      </c>
      <c r="Y264" s="1">
        <f t="shared" si="36"/>
        <v>5296320</v>
      </c>
      <c r="Z264" s="1">
        <f t="shared" si="35"/>
        <v>6620400</v>
      </c>
      <c r="AA264">
        <f t="shared" si="38"/>
        <v>220680</v>
      </c>
      <c r="AB264">
        <f t="shared" si="39"/>
        <v>176544</v>
      </c>
    </row>
    <row r="265" spans="1:28" ht="18.75">
      <c r="A265" s="21">
        <v>264</v>
      </c>
      <c r="B265" s="1" t="s">
        <v>15</v>
      </c>
      <c r="C265" s="1" t="s">
        <v>130</v>
      </c>
      <c r="D265" s="1" t="s">
        <v>131</v>
      </c>
      <c r="E265" s="1">
        <v>1</v>
      </c>
      <c r="F265" s="1">
        <v>0</v>
      </c>
      <c r="G265" s="1">
        <v>0</v>
      </c>
      <c r="H265" s="1">
        <v>0</v>
      </c>
      <c r="I265" s="1">
        <v>6</v>
      </c>
      <c r="J265" s="1">
        <v>0</v>
      </c>
      <c r="K265" s="1">
        <v>0</v>
      </c>
      <c r="L265" s="1">
        <v>1</v>
      </c>
      <c r="M265" s="1">
        <v>0</v>
      </c>
      <c r="N265" s="1">
        <v>0</v>
      </c>
      <c r="O265" s="1">
        <v>2</v>
      </c>
      <c r="P265" s="1">
        <v>1</v>
      </c>
      <c r="Q265" s="1">
        <v>3</v>
      </c>
      <c r="R265" s="1">
        <v>2</v>
      </c>
      <c r="S265" s="1">
        <v>7</v>
      </c>
      <c r="T265" s="1" t="str">
        <f t="shared" ref="T265:T296" si="40">S265&amp;R265&amp;Q265&amp;P265&amp;O265&amp;N265&amp;M265&amp;L265&amp;K265&amp;J265&amp;I265&amp;H265&amp;G265&amp;F265&amp;E265</f>
        <v>723120010060001</v>
      </c>
      <c r="U265" s="1">
        <v>50</v>
      </c>
      <c r="V265" s="1">
        <v>150</v>
      </c>
      <c r="W265" s="1">
        <v>200</v>
      </c>
      <c r="X265" s="1"/>
      <c r="Y265" s="1">
        <v>0</v>
      </c>
      <c r="Z265" s="1">
        <v>28000000</v>
      </c>
      <c r="AA265" s="19">
        <v>140000</v>
      </c>
    </row>
    <row r="266" spans="1:28" ht="18.75">
      <c r="A266" s="21">
        <v>265</v>
      </c>
      <c r="B266" s="1" t="s">
        <v>15</v>
      </c>
      <c r="C266" s="1" t="s">
        <v>130</v>
      </c>
      <c r="D266" s="1" t="s">
        <v>132</v>
      </c>
      <c r="E266" s="1">
        <v>1</v>
      </c>
      <c r="F266" s="1">
        <v>0</v>
      </c>
      <c r="G266" s="1">
        <v>0</v>
      </c>
      <c r="H266" s="1">
        <v>0</v>
      </c>
      <c r="I266" s="1">
        <v>7</v>
      </c>
      <c r="J266" s="1">
        <v>0</v>
      </c>
      <c r="K266" s="1">
        <v>0</v>
      </c>
      <c r="L266" s="1">
        <v>1</v>
      </c>
      <c r="M266" s="1">
        <v>0</v>
      </c>
      <c r="N266" s="1">
        <v>0</v>
      </c>
      <c r="O266" s="1">
        <v>2</v>
      </c>
      <c r="P266" s="1">
        <v>1</v>
      </c>
      <c r="Q266" s="1">
        <v>3</v>
      </c>
      <c r="R266" s="1">
        <v>2</v>
      </c>
      <c r="S266" s="1">
        <v>7</v>
      </c>
      <c r="T266" s="1" t="str">
        <f t="shared" si="40"/>
        <v>723120010070001</v>
      </c>
      <c r="U266" s="1">
        <v>125</v>
      </c>
      <c r="V266" s="1">
        <v>355</v>
      </c>
      <c r="W266" s="1">
        <v>480</v>
      </c>
      <c r="X266" s="1"/>
      <c r="Y266" s="1">
        <v>0</v>
      </c>
      <c r="Z266" s="1">
        <v>52800000</v>
      </c>
      <c r="AA266" s="19">
        <v>110000</v>
      </c>
    </row>
    <row r="267" spans="1:28" ht="18.75">
      <c r="A267" s="21">
        <v>266</v>
      </c>
      <c r="B267" s="1" t="s">
        <v>15</v>
      </c>
      <c r="C267" s="1" t="s">
        <v>130</v>
      </c>
      <c r="D267" s="1" t="s">
        <v>133</v>
      </c>
      <c r="E267" s="1">
        <v>1</v>
      </c>
      <c r="F267" s="1">
        <v>0</v>
      </c>
      <c r="G267" s="1">
        <v>0</v>
      </c>
      <c r="H267" s="1">
        <v>0</v>
      </c>
      <c r="I267" s="1">
        <v>1</v>
      </c>
      <c r="J267" s="1">
        <v>0</v>
      </c>
      <c r="K267" s="1">
        <v>0</v>
      </c>
      <c r="L267" s="1">
        <v>1</v>
      </c>
      <c r="M267" s="1">
        <v>0</v>
      </c>
      <c r="N267" s="1">
        <v>0</v>
      </c>
      <c r="O267" s="1">
        <v>2</v>
      </c>
      <c r="P267" s="1">
        <v>2</v>
      </c>
      <c r="Q267" s="1">
        <v>1</v>
      </c>
      <c r="R267" s="1">
        <v>4</v>
      </c>
      <c r="S267" s="1">
        <v>7</v>
      </c>
      <c r="T267" s="1" t="str">
        <f t="shared" si="40"/>
        <v>741220010010001</v>
      </c>
      <c r="U267" s="1">
        <v>111</v>
      </c>
      <c r="V267" s="1">
        <v>369</v>
      </c>
      <c r="W267" s="1">
        <v>480</v>
      </c>
      <c r="X267" s="1"/>
      <c r="Y267" s="1">
        <v>0</v>
      </c>
      <c r="Z267" s="1">
        <v>67200000</v>
      </c>
      <c r="AA267" s="19">
        <v>140000</v>
      </c>
    </row>
    <row r="268" spans="1:28" ht="18.75">
      <c r="A268" s="21">
        <v>267</v>
      </c>
      <c r="B268" s="1" t="s">
        <v>15</v>
      </c>
      <c r="C268" s="1" t="s">
        <v>130</v>
      </c>
      <c r="D268" s="1" t="s">
        <v>227</v>
      </c>
      <c r="E268" s="1">
        <v>1</v>
      </c>
      <c r="F268" s="1">
        <v>0</v>
      </c>
      <c r="G268" s="1">
        <v>0</v>
      </c>
      <c r="H268" s="1">
        <v>0</v>
      </c>
      <c r="I268" s="1">
        <v>2</v>
      </c>
      <c r="J268" s="1">
        <v>0</v>
      </c>
      <c r="K268" s="1">
        <v>0</v>
      </c>
      <c r="L268" s="1">
        <v>1</v>
      </c>
      <c r="M268" s="1">
        <v>0</v>
      </c>
      <c r="N268" s="1">
        <v>0</v>
      </c>
      <c r="O268" s="1">
        <v>2</v>
      </c>
      <c r="P268" s="1">
        <v>1</v>
      </c>
      <c r="Q268" s="1">
        <v>3</v>
      </c>
      <c r="R268" s="1">
        <v>2</v>
      </c>
      <c r="S268" s="1">
        <v>7</v>
      </c>
      <c r="T268" s="1" t="str">
        <f t="shared" si="40"/>
        <v>723120010020001</v>
      </c>
      <c r="U268" s="1">
        <v>202</v>
      </c>
      <c r="V268" s="1">
        <v>518</v>
      </c>
      <c r="W268" s="1">
        <v>720</v>
      </c>
      <c r="X268" s="1"/>
      <c r="Y268" s="1">
        <v>0</v>
      </c>
      <c r="Z268" s="1">
        <v>100800000</v>
      </c>
      <c r="AA268" s="19">
        <v>140000</v>
      </c>
    </row>
    <row r="269" spans="1:28" ht="18.75">
      <c r="A269" s="21">
        <v>268</v>
      </c>
      <c r="B269" s="1" t="s">
        <v>5</v>
      </c>
      <c r="C269" s="1" t="s">
        <v>70</v>
      </c>
      <c r="D269" s="1" t="s">
        <v>71</v>
      </c>
      <c r="E269" s="1">
        <v>1</v>
      </c>
      <c r="F269" s="1">
        <v>0</v>
      </c>
      <c r="G269" s="1">
        <v>0</v>
      </c>
      <c r="H269" s="1">
        <v>0</v>
      </c>
      <c r="I269" s="1">
        <v>4</v>
      </c>
      <c r="J269" s="1">
        <v>0</v>
      </c>
      <c r="K269" s="1">
        <v>0</v>
      </c>
      <c r="L269" s="1">
        <v>9</v>
      </c>
      <c r="M269" s="1">
        <v>8</v>
      </c>
      <c r="N269" s="1">
        <v>0</v>
      </c>
      <c r="O269" s="1">
        <v>2</v>
      </c>
      <c r="P269" s="1">
        <v>8</v>
      </c>
      <c r="Q269" s="1">
        <v>1</v>
      </c>
      <c r="R269" s="1">
        <v>3</v>
      </c>
      <c r="S269" s="1">
        <v>7</v>
      </c>
      <c r="T269" s="1" t="str">
        <f t="shared" si="40"/>
        <v>731820890040001</v>
      </c>
      <c r="U269" s="1">
        <v>49</v>
      </c>
      <c r="V269" s="1">
        <v>186</v>
      </c>
      <c r="W269" s="1">
        <v>235</v>
      </c>
      <c r="X269" s="1">
        <v>24076800</v>
      </c>
      <c r="Y269" s="1">
        <f t="shared" ref="Y269:Y300" si="41">(X269*0.2)+X269</f>
        <v>28892160</v>
      </c>
      <c r="Z269" s="1">
        <f t="shared" ref="Z269:Z300" si="42">Y269+(Y269*0.2)</f>
        <v>34670592</v>
      </c>
      <c r="AA269" s="19">
        <f t="shared" ref="AA269:AA300" si="43">Z269/W269</f>
        <v>147534.43404255318</v>
      </c>
      <c r="AB269" s="19">
        <f t="shared" ref="AB269:AB300" si="44">Y269/W269</f>
        <v>122945.36170212766</v>
      </c>
    </row>
    <row r="270" spans="1:28" ht="18.75">
      <c r="A270" s="21">
        <v>269</v>
      </c>
      <c r="B270" s="1" t="s">
        <v>5</v>
      </c>
      <c r="C270" s="1" t="s">
        <v>70</v>
      </c>
      <c r="D270" s="1" t="s">
        <v>72</v>
      </c>
      <c r="E270" s="1">
        <v>1</v>
      </c>
      <c r="F270" s="1">
        <v>0</v>
      </c>
      <c r="G270" s="1">
        <v>0</v>
      </c>
      <c r="H270" s="1">
        <v>0</v>
      </c>
      <c r="I270" s="1">
        <v>6</v>
      </c>
      <c r="J270" s="1">
        <v>0</v>
      </c>
      <c r="K270" s="1">
        <v>0</v>
      </c>
      <c r="L270" s="1">
        <v>9</v>
      </c>
      <c r="M270" s="1">
        <v>8</v>
      </c>
      <c r="N270" s="1">
        <v>0</v>
      </c>
      <c r="O270" s="1">
        <v>2</v>
      </c>
      <c r="P270" s="1">
        <v>8</v>
      </c>
      <c r="Q270" s="1">
        <v>1</v>
      </c>
      <c r="R270" s="1">
        <v>3</v>
      </c>
      <c r="S270" s="1">
        <v>7</v>
      </c>
      <c r="T270" s="1" t="str">
        <f t="shared" si="40"/>
        <v>731820890060001</v>
      </c>
      <c r="U270" s="1">
        <v>35</v>
      </c>
      <c r="V270" s="1">
        <v>80</v>
      </c>
      <c r="W270" s="1">
        <v>115</v>
      </c>
      <c r="X270" s="1">
        <v>11361600</v>
      </c>
      <c r="Y270" s="1">
        <f t="shared" si="41"/>
        <v>13633920</v>
      </c>
      <c r="Z270" s="1">
        <f t="shared" si="42"/>
        <v>16360704</v>
      </c>
      <c r="AA270" s="19">
        <f t="shared" si="43"/>
        <v>142266.99130434782</v>
      </c>
      <c r="AB270" s="19">
        <f t="shared" si="44"/>
        <v>118555.82608695653</v>
      </c>
    </row>
    <row r="271" spans="1:28" ht="18.75">
      <c r="A271" s="21">
        <v>270</v>
      </c>
      <c r="B271" s="1" t="s">
        <v>5</v>
      </c>
      <c r="C271" s="1" t="s">
        <v>70</v>
      </c>
      <c r="D271" s="1" t="s">
        <v>73</v>
      </c>
      <c r="E271" s="1">
        <v>1</v>
      </c>
      <c r="F271" s="1">
        <v>0</v>
      </c>
      <c r="G271" s="1">
        <v>0</v>
      </c>
      <c r="H271" s="1">
        <v>0</v>
      </c>
      <c r="I271" s="1">
        <v>7</v>
      </c>
      <c r="J271" s="1">
        <v>0</v>
      </c>
      <c r="K271" s="1">
        <v>0</v>
      </c>
      <c r="L271" s="1">
        <v>9</v>
      </c>
      <c r="M271" s="1">
        <v>8</v>
      </c>
      <c r="N271" s="1">
        <v>0</v>
      </c>
      <c r="O271" s="1">
        <v>2</v>
      </c>
      <c r="P271" s="1">
        <v>8</v>
      </c>
      <c r="Q271" s="1">
        <v>1</v>
      </c>
      <c r="R271" s="1">
        <v>3</v>
      </c>
      <c r="S271" s="1">
        <v>7</v>
      </c>
      <c r="T271" s="1" t="str">
        <f t="shared" si="40"/>
        <v>731820890070001</v>
      </c>
      <c r="U271" s="1">
        <v>79</v>
      </c>
      <c r="V271" s="1">
        <v>246</v>
      </c>
      <c r="W271" s="1">
        <v>325</v>
      </c>
      <c r="X271" s="1">
        <v>31464000</v>
      </c>
      <c r="Y271" s="1">
        <f t="shared" si="41"/>
        <v>37756800</v>
      </c>
      <c r="Z271" s="1">
        <f t="shared" si="42"/>
        <v>45308160</v>
      </c>
      <c r="AA271" s="19">
        <f t="shared" si="43"/>
        <v>139409.72307692308</v>
      </c>
      <c r="AB271" s="19">
        <f t="shared" si="44"/>
        <v>116174.76923076923</v>
      </c>
    </row>
    <row r="272" spans="1:28" ht="18.75">
      <c r="A272" s="21">
        <v>271</v>
      </c>
      <c r="B272" s="1" t="s">
        <v>5</v>
      </c>
      <c r="C272" s="1" t="s">
        <v>70</v>
      </c>
      <c r="D272" s="1" t="s">
        <v>74</v>
      </c>
      <c r="E272" s="1">
        <v>1</v>
      </c>
      <c r="F272" s="1">
        <v>0</v>
      </c>
      <c r="G272" s="1">
        <v>0</v>
      </c>
      <c r="H272" s="1">
        <v>0</v>
      </c>
      <c r="I272" s="1">
        <v>2</v>
      </c>
      <c r="J272" s="1">
        <v>1</v>
      </c>
      <c r="K272" s="1">
        <v>0</v>
      </c>
      <c r="L272" s="1">
        <v>9</v>
      </c>
      <c r="M272" s="1">
        <v>8</v>
      </c>
      <c r="N272" s="1">
        <v>0</v>
      </c>
      <c r="O272" s="1">
        <v>2</v>
      </c>
      <c r="P272" s="1">
        <v>8</v>
      </c>
      <c r="Q272" s="1">
        <v>1</v>
      </c>
      <c r="R272" s="1">
        <v>3</v>
      </c>
      <c r="S272" s="1">
        <v>7</v>
      </c>
      <c r="T272" s="1" t="str">
        <f t="shared" si="40"/>
        <v>731820890120001</v>
      </c>
      <c r="U272" s="1">
        <v>10</v>
      </c>
      <c r="V272" s="1">
        <v>18</v>
      </c>
      <c r="W272" s="1">
        <v>28</v>
      </c>
      <c r="X272" s="1">
        <v>2721600</v>
      </c>
      <c r="Y272" s="1">
        <f t="shared" si="41"/>
        <v>3265920</v>
      </c>
      <c r="Z272" s="1">
        <f t="shared" si="42"/>
        <v>3919104</v>
      </c>
      <c r="AA272" s="19">
        <f t="shared" si="43"/>
        <v>139968</v>
      </c>
      <c r="AB272" s="19">
        <f t="shared" si="44"/>
        <v>116640</v>
      </c>
    </row>
    <row r="273" spans="1:28" ht="18.75">
      <c r="A273" s="21">
        <v>272</v>
      </c>
      <c r="B273" s="1" t="s">
        <v>5</v>
      </c>
      <c r="C273" s="1" t="s">
        <v>70</v>
      </c>
      <c r="D273" s="1" t="s">
        <v>75</v>
      </c>
      <c r="E273" s="1">
        <v>1</v>
      </c>
      <c r="F273" s="1">
        <v>0</v>
      </c>
      <c r="G273" s="1">
        <v>0</v>
      </c>
      <c r="H273" s="1">
        <v>0</v>
      </c>
      <c r="I273" s="1">
        <v>1</v>
      </c>
      <c r="J273" s="1">
        <v>2</v>
      </c>
      <c r="K273" s="1">
        <v>0</v>
      </c>
      <c r="L273" s="1">
        <v>9</v>
      </c>
      <c r="M273" s="1">
        <v>8</v>
      </c>
      <c r="N273" s="1">
        <v>0</v>
      </c>
      <c r="O273" s="1">
        <v>2</v>
      </c>
      <c r="P273" s="1">
        <v>8</v>
      </c>
      <c r="Q273" s="1">
        <v>1</v>
      </c>
      <c r="R273" s="1">
        <v>3</v>
      </c>
      <c r="S273" s="1">
        <v>7</v>
      </c>
      <c r="T273" s="1" t="str">
        <f t="shared" si="40"/>
        <v>731820890210001</v>
      </c>
      <c r="U273" s="1">
        <v>27</v>
      </c>
      <c r="V273" s="1">
        <v>83</v>
      </c>
      <c r="W273" s="1">
        <v>110</v>
      </c>
      <c r="X273" s="1">
        <v>10972800</v>
      </c>
      <c r="Y273" s="1">
        <f t="shared" si="41"/>
        <v>13167360</v>
      </c>
      <c r="Z273" s="1">
        <f t="shared" si="42"/>
        <v>15800832</v>
      </c>
      <c r="AA273" s="19">
        <f t="shared" si="43"/>
        <v>143643.92727272728</v>
      </c>
      <c r="AB273" s="19">
        <f t="shared" si="44"/>
        <v>119703.27272727272</v>
      </c>
    </row>
    <row r="274" spans="1:28" ht="18.75">
      <c r="A274" s="21">
        <v>273</v>
      </c>
      <c r="B274" s="1" t="s">
        <v>5</v>
      </c>
      <c r="C274" s="1" t="s">
        <v>70</v>
      </c>
      <c r="D274" s="1" t="s">
        <v>260</v>
      </c>
      <c r="E274" s="1">
        <v>2</v>
      </c>
      <c r="F274" s="1">
        <v>0</v>
      </c>
      <c r="G274" s="1">
        <v>0</v>
      </c>
      <c r="H274" s="1">
        <v>0</v>
      </c>
      <c r="I274" s="1">
        <v>3</v>
      </c>
      <c r="J274" s="1">
        <v>1</v>
      </c>
      <c r="K274" s="1">
        <v>0</v>
      </c>
      <c r="L274" s="1">
        <v>9</v>
      </c>
      <c r="M274" s="1">
        <v>8</v>
      </c>
      <c r="N274" s="1">
        <v>0</v>
      </c>
      <c r="O274" s="1">
        <v>2</v>
      </c>
      <c r="P274" s="1">
        <v>8</v>
      </c>
      <c r="Q274" s="1">
        <v>1</v>
      </c>
      <c r="R274" s="1">
        <v>3</v>
      </c>
      <c r="S274" s="1">
        <v>7</v>
      </c>
      <c r="T274" s="1" t="str">
        <f t="shared" si="40"/>
        <v>731820890130002</v>
      </c>
      <c r="U274" s="1">
        <v>58</v>
      </c>
      <c r="V274" s="1">
        <v>212</v>
      </c>
      <c r="W274" s="1">
        <v>270</v>
      </c>
      <c r="X274" s="1">
        <v>26496000</v>
      </c>
      <c r="Y274" s="1">
        <f t="shared" si="41"/>
        <v>31795200</v>
      </c>
      <c r="Z274" s="1">
        <f t="shared" si="42"/>
        <v>38154240</v>
      </c>
      <c r="AA274" s="19">
        <f t="shared" si="43"/>
        <v>141312</v>
      </c>
      <c r="AB274" s="19">
        <f t="shared" si="44"/>
        <v>117760</v>
      </c>
    </row>
    <row r="275" spans="1:28" ht="18.75">
      <c r="A275" s="21">
        <v>274</v>
      </c>
      <c r="B275" s="1" t="s">
        <v>5</v>
      </c>
      <c r="C275" s="1" t="s">
        <v>70</v>
      </c>
      <c r="D275" s="1" t="s">
        <v>261</v>
      </c>
      <c r="E275" s="1">
        <v>2</v>
      </c>
      <c r="F275" s="1">
        <v>0</v>
      </c>
      <c r="G275" s="1">
        <v>0</v>
      </c>
      <c r="H275" s="1">
        <v>0</v>
      </c>
      <c r="I275" s="1">
        <v>4</v>
      </c>
      <c r="J275" s="1">
        <v>1</v>
      </c>
      <c r="K275" s="1">
        <v>0</v>
      </c>
      <c r="L275" s="1">
        <v>9</v>
      </c>
      <c r="M275" s="1">
        <v>8</v>
      </c>
      <c r="N275" s="1">
        <v>0</v>
      </c>
      <c r="O275" s="1">
        <v>2</v>
      </c>
      <c r="P275" s="1">
        <v>8</v>
      </c>
      <c r="Q275" s="1">
        <v>1</v>
      </c>
      <c r="R275" s="1">
        <v>3</v>
      </c>
      <c r="S275" s="1">
        <v>7</v>
      </c>
      <c r="T275" s="1" t="str">
        <f t="shared" si="40"/>
        <v>731820890140002</v>
      </c>
      <c r="U275" s="1">
        <v>55</v>
      </c>
      <c r="V275" s="1">
        <v>205</v>
      </c>
      <c r="W275" s="1">
        <v>260</v>
      </c>
      <c r="X275" s="1">
        <v>25228800</v>
      </c>
      <c r="Y275" s="1">
        <f t="shared" si="41"/>
        <v>30274560</v>
      </c>
      <c r="Z275" s="1">
        <f t="shared" si="42"/>
        <v>36329472</v>
      </c>
      <c r="AA275" s="19">
        <f t="shared" si="43"/>
        <v>139728.73846153845</v>
      </c>
      <c r="AB275" s="19">
        <f t="shared" si="44"/>
        <v>116440.61538461539</v>
      </c>
    </row>
    <row r="276" spans="1:28" ht="18.75">
      <c r="A276" s="21">
        <v>275</v>
      </c>
      <c r="B276" s="1" t="s">
        <v>5</v>
      </c>
      <c r="C276" s="1" t="s">
        <v>70</v>
      </c>
      <c r="D276" s="1" t="s">
        <v>263</v>
      </c>
      <c r="E276" s="1">
        <v>2</v>
      </c>
      <c r="F276" s="1">
        <v>0</v>
      </c>
      <c r="G276" s="1">
        <v>0</v>
      </c>
      <c r="H276" s="1">
        <v>0</v>
      </c>
      <c r="I276" s="1">
        <v>1</v>
      </c>
      <c r="J276" s="1">
        <v>0</v>
      </c>
      <c r="K276" s="1">
        <v>0</v>
      </c>
      <c r="L276" s="1">
        <v>9</v>
      </c>
      <c r="M276" s="1">
        <v>8</v>
      </c>
      <c r="N276" s="1">
        <v>0</v>
      </c>
      <c r="O276" s="1">
        <v>2</v>
      </c>
      <c r="P276" s="1">
        <v>8</v>
      </c>
      <c r="Q276" s="1">
        <v>1</v>
      </c>
      <c r="R276" s="1">
        <v>3</v>
      </c>
      <c r="S276" s="1">
        <v>7</v>
      </c>
      <c r="T276" s="1" t="str">
        <f t="shared" si="40"/>
        <v>731820890010002</v>
      </c>
      <c r="U276" s="1">
        <v>35</v>
      </c>
      <c r="V276" s="1">
        <v>95</v>
      </c>
      <c r="W276" s="1">
        <v>130</v>
      </c>
      <c r="X276" s="1">
        <v>13046400</v>
      </c>
      <c r="Y276" s="1">
        <f t="shared" si="41"/>
        <v>15655680</v>
      </c>
      <c r="Z276" s="1">
        <f t="shared" si="42"/>
        <v>18786816</v>
      </c>
      <c r="AA276" s="19">
        <f t="shared" si="43"/>
        <v>144513.96923076923</v>
      </c>
      <c r="AB276" s="19">
        <f t="shared" si="44"/>
        <v>120428.30769230769</v>
      </c>
    </row>
    <row r="277" spans="1:28" ht="18.75">
      <c r="A277" s="21">
        <v>276</v>
      </c>
      <c r="B277" s="1" t="s">
        <v>5</v>
      </c>
      <c r="C277" s="1" t="s">
        <v>70</v>
      </c>
      <c r="D277" s="1" t="s">
        <v>264</v>
      </c>
      <c r="E277" s="1">
        <v>2</v>
      </c>
      <c r="F277" s="1">
        <v>0</v>
      </c>
      <c r="G277" s="1">
        <v>0</v>
      </c>
      <c r="H277" s="1">
        <v>0</v>
      </c>
      <c r="I277" s="1">
        <v>7</v>
      </c>
      <c r="J277" s="1">
        <v>1</v>
      </c>
      <c r="K277" s="1">
        <v>0</v>
      </c>
      <c r="L277" s="1">
        <v>9</v>
      </c>
      <c r="M277" s="1">
        <v>8</v>
      </c>
      <c r="N277" s="1">
        <v>0</v>
      </c>
      <c r="O277" s="1">
        <v>2</v>
      </c>
      <c r="P277" s="1">
        <v>8</v>
      </c>
      <c r="Q277" s="1">
        <v>1</v>
      </c>
      <c r="R277" s="1">
        <v>3</v>
      </c>
      <c r="S277" s="1">
        <v>7</v>
      </c>
      <c r="T277" s="1" t="str">
        <f t="shared" si="40"/>
        <v>731820890170002</v>
      </c>
      <c r="U277" s="1">
        <v>74</v>
      </c>
      <c r="V277" s="1">
        <v>226</v>
      </c>
      <c r="W277" s="1">
        <v>300</v>
      </c>
      <c r="X277" s="1">
        <v>30081600</v>
      </c>
      <c r="Y277" s="1">
        <f t="shared" si="41"/>
        <v>36097920</v>
      </c>
      <c r="Z277" s="1">
        <f t="shared" si="42"/>
        <v>43317504</v>
      </c>
      <c r="AA277" s="19">
        <f t="shared" si="43"/>
        <v>144391.67999999999</v>
      </c>
      <c r="AB277" s="19">
        <f t="shared" si="44"/>
        <v>120326.39999999999</v>
      </c>
    </row>
    <row r="278" spans="1:28" ht="18.75">
      <c r="A278" s="21">
        <v>277</v>
      </c>
      <c r="B278" s="1" t="s">
        <v>5</v>
      </c>
      <c r="C278" s="1" t="s">
        <v>70</v>
      </c>
      <c r="D278" s="1" t="s">
        <v>270</v>
      </c>
      <c r="E278" s="1">
        <v>2</v>
      </c>
      <c r="F278" s="1">
        <v>0</v>
      </c>
      <c r="G278" s="1">
        <v>0</v>
      </c>
      <c r="H278" s="1">
        <v>0</v>
      </c>
      <c r="I278" s="1">
        <v>3</v>
      </c>
      <c r="J278" s="1">
        <v>0</v>
      </c>
      <c r="K278" s="1">
        <v>0</v>
      </c>
      <c r="L278" s="1">
        <v>9</v>
      </c>
      <c r="M278" s="1">
        <v>8</v>
      </c>
      <c r="N278" s="1">
        <v>0</v>
      </c>
      <c r="O278" s="1">
        <v>2</v>
      </c>
      <c r="P278" s="1">
        <v>8</v>
      </c>
      <c r="Q278" s="1">
        <v>1</v>
      </c>
      <c r="R278" s="1">
        <v>3</v>
      </c>
      <c r="S278" s="1">
        <v>7</v>
      </c>
      <c r="T278" s="1" t="str">
        <f t="shared" si="40"/>
        <v>731820890030002</v>
      </c>
      <c r="U278" s="1">
        <v>41</v>
      </c>
      <c r="V278" s="1">
        <v>114</v>
      </c>
      <c r="W278" s="1">
        <v>155</v>
      </c>
      <c r="X278" s="1">
        <v>17510400</v>
      </c>
      <c r="Y278" s="1">
        <f t="shared" si="41"/>
        <v>21012480</v>
      </c>
      <c r="Z278" s="1">
        <f t="shared" si="42"/>
        <v>25214976</v>
      </c>
      <c r="AA278" s="19">
        <f t="shared" si="43"/>
        <v>162677.26451612904</v>
      </c>
      <c r="AB278" s="19">
        <f t="shared" si="44"/>
        <v>135564.38709677418</v>
      </c>
    </row>
    <row r="279" spans="1:28" ht="18.75">
      <c r="A279" s="21">
        <v>278</v>
      </c>
      <c r="B279" s="1" t="s">
        <v>5</v>
      </c>
      <c r="C279" s="1" t="s">
        <v>70</v>
      </c>
      <c r="D279" s="1" t="s">
        <v>291</v>
      </c>
      <c r="E279" s="1">
        <v>2</v>
      </c>
      <c r="F279" s="1">
        <v>0</v>
      </c>
      <c r="G279" s="1">
        <v>0</v>
      </c>
      <c r="H279" s="1">
        <v>0</v>
      </c>
      <c r="I279" s="1">
        <v>8</v>
      </c>
      <c r="J279" s="1">
        <v>1</v>
      </c>
      <c r="K279" s="1">
        <v>0</v>
      </c>
      <c r="L279" s="1">
        <v>9</v>
      </c>
      <c r="M279" s="1">
        <v>8</v>
      </c>
      <c r="N279" s="1">
        <v>0</v>
      </c>
      <c r="O279" s="1">
        <v>2</v>
      </c>
      <c r="P279" s="1">
        <v>8</v>
      </c>
      <c r="Q279" s="1">
        <v>1</v>
      </c>
      <c r="R279" s="1">
        <v>3</v>
      </c>
      <c r="S279" s="1">
        <v>7</v>
      </c>
      <c r="T279" s="1" t="str">
        <f t="shared" si="40"/>
        <v>731820890180002</v>
      </c>
      <c r="U279" s="1">
        <v>36</v>
      </c>
      <c r="V279" s="1">
        <v>119</v>
      </c>
      <c r="W279" s="1">
        <v>155</v>
      </c>
      <c r="X279" s="1">
        <v>17510400</v>
      </c>
      <c r="Y279" s="1">
        <f t="shared" si="41"/>
        <v>21012480</v>
      </c>
      <c r="Z279" s="1">
        <f t="shared" si="42"/>
        <v>25214976</v>
      </c>
      <c r="AA279" s="19">
        <f t="shared" si="43"/>
        <v>162677.26451612904</v>
      </c>
      <c r="AB279" s="19">
        <f t="shared" si="44"/>
        <v>135564.38709677418</v>
      </c>
    </row>
    <row r="280" spans="1:28" ht="18.75">
      <c r="A280" s="21">
        <v>279</v>
      </c>
      <c r="B280" s="1" t="s">
        <v>5</v>
      </c>
      <c r="C280" s="1" t="s">
        <v>70</v>
      </c>
      <c r="D280" s="1" t="s">
        <v>299</v>
      </c>
      <c r="E280" s="1">
        <v>2</v>
      </c>
      <c r="F280" s="1">
        <v>0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9</v>
      </c>
      <c r="M280" s="1">
        <v>8</v>
      </c>
      <c r="N280" s="1">
        <v>0</v>
      </c>
      <c r="O280" s="1">
        <v>3</v>
      </c>
      <c r="P280" s="1">
        <v>5</v>
      </c>
      <c r="Q280" s="1">
        <v>1</v>
      </c>
      <c r="R280" s="1">
        <v>3</v>
      </c>
      <c r="S280" s="1">
        <v>3</v>
      </c>
      <c r="T280" s="1" t="str">
        <f t="shared" si="40"/>
        <v>331530890010002</v>
      </c>
      <c r="U280" s="1">
        <v>47</v>
      </c>
      <c r="V280" s="1">
        <v>108</v>
      </c>
      <c r="W280" s="1">
        <v>155</v>
      </c>
      <c r="X280" s="1">
        <v>17956800</v>
      </c>
      <c r="Y280" s="1">
        <f t="shared" si="41"/>
        <v>21548160</v>
      </c>
      <c r="Z280" s="1">
        <f t="shared" si="42"/>
        <v>25857792</v>
      </c>
      <c r="AA280" s="19">
        <f t="shared" si="43"/>
        <v>166824.46451612902</v>
      </c>
      <c r="AB280" s="19">
        <f t="shared" si="44"/>
        <v>139020.38709677418</v>
      </c>
    </row>
    <row r="281" spans="1:28" ht="18.75">
      <c r="A281" s="21">
        <v>280</v>
      </c>
      <c r="B281" s="1" t="s">
        <v>5</v>
      </c>
      <c r="C281" s="1" t="s">
        <v>25</v>
      </c>
      <c r="D281" s="1" t="s">
        <v>26</v>
      </c>
      <c r="E281" s="1">
        <v>1</v>
      </c>
      <c r="F281" s="1">
        <v>1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3</v>
      </c>
      <c r="M281" s="1">
        <v>8</v>
      </c>
      <c r="N281" s="1">
        <v>0</v>
      </c>
      <c r="O281" s="1">
        <v>2</v>
      </c>
      <c r="P281" s="1">
        <v>6</v>
      </c>
      <c r="Q281" s="1">
        <v>1</v>
      </c>
      <c r="R281" s="1">
        <v>3</v>
      </c>
      <c r="S281" s="1">
        <v>7</v>
      </c>
      <c r="T281" s="1" t="str">
        <f t="shared" si="40"/>
        <v>731620830010011</v>
      </c>
      <c r="U281" s="1">
        <v>33</v>
      </c>
      <c r="V281" s="1">
        <v>78</v>
      </c>
      <c r="W281" s="1">
        <v>111</v>
      </c>
      <c r="X281" s="1">
        <v>11001600</v>
      </c>
      <c r="Y281" s="1">
        <f t="shared" si="41"/>
        <v>13201920</v>
      </c>
      <c r="Z281" s="1">
        <f t="shared" si="42"/>
        <v>15842304</v>
      </c>
      <c r="AA281" s="19">
        <f t="shared" si="43"/>
        <v>142723.45945945947</v>
      </c>
      <c r="AB281" s="19">
        <f t="shared" si="44"/>
        <v>118936.21621621621</v>
      </c>
    </row>
    <row r="282" spans="1:28" ht="18.75">
      <c r="A282" s="21">
        <v>281</v>
      </c>
      <c r="B282" s="1" t="s">
        <v>5</v>
      </c>
      <c r="C282" s="1" t="s">
        <v>25</v>
      </c>
      <c r="D282" s="1" t="s">
        <v>27</v>
      </c>
      <c r="E282" s="1">
        <v>1</v>
      </c>
      <c r="F282" s="1">
        <v>0</v>
      </c>
      <c r="G282" s="1">
        <v>0</v>
      </c>
      <c r="H282" s="1">
        <v>0</v>
      </c>
      <c r="I282" s="1">
        <v>3</v>
      </c>
      <c r="J282" s="1">
        <v>5</v>
      </c>
      <c r="K282" s="1">
        <v>0</v>
      </c>
      <c r="L282" s="1">
        <v>3</v>
      </c>
      <c r="M282" s="1">
        <v>8</v>
      </c>
      <c r="N282" s="1">
        <v>0</v>
      </c>
      <c r="O282" s="1">
        <v>2</v>
      </c>
      <c r="P282" s="1">
        <v>6</v>
      </c>
      <c r="Q282" s="1">
        <v>1</v>
      </c>
      <c r="R282" s="1">
        <v>3</v>
      </c>
      <c r="S282" s="1">
        <v>7</v>
      </c>
      <c r="T282" s="1" t="str">
        <f t="shared" si="40"/>
        <v>731620830530001</v>
      </c>
      <c r="U282" s="1">
        <v>33</v>
      </c>
      <c r="V282" s="1">
        <v>107</v>
      </c>
      <c r="W282" s="1">
        <v>140</v>
      </c>
      <c r="X282" s="1">
        <v>14097600</v>
      </c>
      <c r="Y282" s="1">
        <f t="shared" si="41"/>
        <v>16917120</v>
      </c>
      <c r="Z282" s="1">
        <f t="shared" si="42"/>
        <v>20300544</v>
      </c>
      <c r="AA282" s="19">
        <f t="shared" si="43"/>
        <v>145003.88571428572</v>
      </c>
      <c r="AB282" s="19">
        <f t="shared" si="44"/>
        <v>120836.57142857143</v>
      </c>
    </row>
    <row r="283" spans="1:28" ht="18.75">
      <c r="A283" s="21">
        <v>282</v>
      </c>
      <c r="B283" s="1" t="s">
        <v>5</v>
      </c>
      <c r="C283" s="1" t="s">
        <v>25</v>
      </c>
      <c r="D283" s="1" t="s">
        <v>28</v>
      </c>
      <c r="E283" s="1">
        <v>1</v>
      </c>
      <c r="F283" s="1">
        <v>0</v>
      </c>
      <c r="G283" s="1">
        <v>0</v>
      </c>
      <c r="H283" s="1">
        <v>0</v>
      </c>
      <c r="I283" s="1">
        <v>5</v>
      </c>
      <c r="J283" s="1">
        <v>5</v>
      </c>
      <c r="K283" s="1">
        <v>0</v>
      </c>
      <c r="L283" s="1">
        <v>3</v>
      </c>
      <c r="M283" s="1">
        <v>8</v>
      </c>
      <c r="N283" s="1">
        <v>0</v>
      </c>
      <c r="O283" s="1">
        <v>2</v>
      </c>
      <c r="P283" s="1">
        <v>6</v>
      </c>
      <c r="Q283" s="1">
        <v>1</v>
      </c>
      <c r="R283" s="1">
        <v>3</v>
      </c>
      <c r="S283" s="1">
        <v>7</v>
      </c>
      <c r="T283" s="1" t="str">
        <f t="shared" si="40"/>
        <v>731620830550001</v>
      </c>
      <c r="U283" s="1">
        <v>20</v>
      </c>
      <c r="V283" s="1">
        <v>100</v>
      </c>
      <c r="W283" s="1">
        <v>120</v>
      </c>
      <c r="X283" s="1">
        <v>11692800</v>
      </c>
      <c r="Y283" s="1">
        <f t="shared" si="41"/>
        <v>14031360</v>
      </c>
      <c r="Z283" s="1">
        <f t="shared" si="42"/>
        <v>16837632</v>
      </c>
      <c r="AA283" s="19">
        <f t="shared" si="43"/>
        <v>140313.60000000001</v>
      </c>
      <c r="AB283" s="19">
        <f t="shared" si="44"/>
        <v>116928</v>
      </c>
    </row>
    <row r="284" spans="1:28" ht="18.75">
      <c r="A284" s="21">
        <v>283</v>
      </c>
      <c r="B284" s="1" t="s">
        <v>5</v>
      </c>
      <c r="C284" s="1" t="s">
        <v>25</v>
      </c>
      <c r="D284" s="1" t="s">
        <v>29</v>
      </c>
      <c r="E284" s="1">
        <v>1</v>
      </c>
      <c r="F284" s="1">
        <v>1</v>
      </c>
      <c r="G284" s="1">
        <v>0</v>
      </c>
      <c r="H284" s="1">
        <v>0</v>
      </c>
      <c r="I284" s="1">
        <v>5</v>
      </c>
      <c r="J284" s="1">
        <v>5</v>
      </c>
      <c r="K284" s="1">
        <v>0</v>
      </c>
      <c r="L284" s="1">
        <v>3</v>
      </c>
      <c r="M284" s="1">
        <v>8</v>
      </c>
      <c r="N284" s="1">
        <v>0</v>
      </c>
      <c r="O284" s="1">
        <v>2</v>
      </c>
      <c r="P284" s="1">
        <v>6</v>
      </c>
      <c r="Q284" s="1">
        <v>1</v>
      </c>
      <c r="R284" s="1">
        <v>3</v>
      </c>
      <c r="S284" s="1">
        <v>7</v>
      </c>
      <c r="T284" s="1" t="str">
        <f t="shared" si="40"/>
        <v>731620830550011</v>
      </c>
      <c r="U284" s="1">
        <v>19</v>
      </c>
      <c r="V284" s="1">
        <v>69</v>
      </c>
      <c r="W284" s="1">
        <v>88</v>
      </c>
      <c r="X284" s="1">
        <v>8798400</v>
      </c>
      <c r="Y284" s="1">
        <f t="shared" si="41"/>
        <v>10558080</v>
      </c>
      <c r="Z284" s="1">
        <f t="shared" si="42"/>
        <v>12669696</v>
      </c>
      <c r="AA284" s="19">
        <f t="shared" si="43"/>
        <v>143973.81818181818</v>
      </c>
      <c r="AB284" s="19">
        <f t="shared" si="44"/>
        <v>119978.18181818182</v>
      </c>
    </row>
    <row r="285" spans="1:28" ht="18.75">
      <c r="A285" s="21">
        <v>284</v>
      </c>
      <c r="B285" s="1" t="s">
        <v>5</v>
      </c>
      <c r="C285" s="1" t="s">
        <v>25</v>
      </c>
      <c r="D285" s="1" t="s">
        <v>30</v>
      </c>
      <c r="E285" s="1">
        <v>1</v>
      </c>
      <c r="F285" s="1">
        <v>1</v>
      </c>
      <c r="G285" s="1">
        <v>0</v>
      </c>
      <c r="H285" s="1">
        <v>0</v>
      </c>
      <c r="I285" s="1">
        <v>3</v>
      </c>
      <c r="J285" s="1">
        <v>5</v>
      </c>
      <c r="K285" s="1">
        <v>0</v>
      </c>
      <c r="L285" s="1">
        <v>3</v>
      </c>
      <c r="M285" s="1">
        <v>8</v>
      </c>
      <c r="N285" s="1">
        <v>0</v>
      </c>
      <c r="O285" s="1">
        <v>2</v>
      </c>
      <c r="P285" s="1">
        <v>6</v>
      </c>
      <c r="Q285" s="1">
        <v>1</v>
      </c>
      <c r="R285" s="1">
        <v>3</v>
      </c>
      <c r="S285" s="1">
        <v>7</v>
      </c>
      <c r="T285" s="1" t="str">
        <f t="shared" si="40"/>
        <v>731620830530011</v>
      </c>
      <c r="U285" s="1">
        <v>33</v>
      </c>
      <c r="V285" s="1">
        <v>107</v>
      </c>
      <c r="W285" s="1">
        <v>140</v>
      </c>
      <c r="X285" s="1">
        <v>14227200</v>
      </c>
      <c r="Y285" s="1">
        <f t="shared" si="41"/>
        <v>17072640</v>
      </c>
      <c r="Z285" s="1">
        <f t="shared" si="42"/>
        <v>20487168</v>
      </c>
      <c r="AA285" s="19">
        <f t="shared" si="43"/>
        <v>146336.91428571427</v>
      </c>
      <c r="AB285" s="19">
        <f t="shared" si="44"/>
        <v>121947.42857142857</v>
      </c>
    </row>
    <row r="286" spans="1:28" ht="18.75">
      <c r="A286" s="21">
        <v>285</v>
      </c>
      <c r="B286" s="1" t="s">
        <v>5</v>
      </c>
      <c r="C286" s="1" t="s">
        <v>25</v>
      </c>
      <c r="D286" s="1" t="s">
        <v>31</v>
      </c>
      <c r="E286" s="1">
        <v>1</v>
      </c>
      <c r="F286" s="1">
        <v>5</v>
      </c>
      <c r="G286" s="1">
        <v>0</v>
      </c>
      <c r="H286" s="1">
        <v>0</v>
      </c>
      <c r="I286" s="1">
        <v>3</v>
      </c>
      <c r="J286" s="1">
        <v>0</v>
      </c>
      <c r="K286" s="1">
        <v>0</v>
      </c>
      <c r="L286" s="1">
        <v>3</v>
      </c>
      <c r="M286" s="1">
        <v>8</v>
      </c>
      <c r="N286" s="1">
        <v>0</v>
      </c>
      <c r="O286" s="1">
        <v>2</v>
      </c>
      <c r="P286" s="1">
        <v>6</v>
      </c>
      <c r="Q286" s="1">
        <v>1</v>
      </c>
      <c r="R286" s="1">
        <v>3</v>
      </c>
      <c r="S286" s="1">
        <v>7</v>
      </c>
      <c r="T286" s="1" t="str">
        <f t="shared" si="40"/>
        <v>731620830030051</v>
      </c>
      <c r="U286" s="1">
        <v>20</v>
      </c>
      <c r="V286" s="1">
        <v>50</v>
      </c>
      <c r="W286" s="1">
        <v>70</v>
      </c>
      <c r="X286" s="1">
        <v>7862400</v>
      </c>
      <c r="Y286" s="1">
        <f t="shared" si="41"/>
        <v>9434880</v>
      </c>
      <c r="Z286" s="1">
        <f t="shared" si="42"/>
        <v>11321856</v>
      </c>
      <c r="AA286" s="19">
        <f t="shared" si="43"/>
        <v>161740.79999999999</v>
      </c>
      <c r="AB286" s="19">
        <f t="shared" si="44"/>
        <v>134784</v>
      </c>
    </row>
    <row r="287" spans="1:28" ht="18.75">
      <c r="A287" s="21">
        <v>286</v>
      </c>
      <c r="B287" s="1" t="s">
        <v>5</v>
      </c>
      <c r="C287" s="1" t="s">
        <v>25</v>
      </c>
      <c r="D287" s="1" t="s">
        <v>32</v>
      </c>
      <c r="E287" s="1">
        <v>1</v>
      </c>
      <c r="F287" s="1">
        <v>0</v>
      </c>
      <c r="G287" s="1">
        <v>0</v>
      </c>
      <c r="H287" s="1">
        <v>0</v>
      </c>
      <c r="I287" s="1">
        <v>4</v>
      </c>
      <c r="J287" s="1">
        <v>0</v>
      </c>
      <c r="K287" s="1">
        <v>0</v>
      </c>
      <c r="L287" s="1">
        <v>3</v>
      </c>
      <c r="M287" s="1">
        <v>8</v>
      </c>
      <c r="N287" s="1">
        <v>0</v>
      </c>
      <c r="O287" s="1">
        <v>2</v>
      </c>
      <c r="P287" s="1">
        <v>6</v>
      </c>
      <c r="Q287" s="1">
        <v>1</v>
      </c>
      <c r="R287" s="1">
        <v>3</v>
      </c>
      <c r="S287" s="1">
        <v>7</v>
      </c>
      <c r="T287" s="1" t="str">
        <f t="shared" si="40"/>
        <v>731620830040001</v>
      </c>
      <c r="U287" s="1">
        <v>125</v>
      </c>
      <c r="V287" s="1">
        <v>350</v>
      </c>
      <c r="W287" s="1">
        <v>475</v>
      </c>
      <c r="X287" s="1">
        <v>46180800</v>
      </c>
      <c r="Y287" s="1">
        <f t="shared" si="41"/>
        <v>55416960</v>
      </c>
      <c r="Z287" s="1">
        <f t="shared" si="42"/>
        <v>66500352</v>
      </c>
      <c r="AA287" s="19">
        <f t="shared" si="43"/>
        <v>140000.74105263158</v>
      </c>
      <c r="AB287" s="19">
        <f t="shared" si="44"/>
        <v>116667.28421052631</v>
      </c>
    </row>
    <row r="288" spans="1:28" ht="18.75">
      <c r="A288" s="21">
        <v>287</v>
      </c>
      <c r="B288" s="1" t="s">
        <v>5</v>
      </c>
      <c r="C288" s="1" t="s">
        <v>25</v>
      </c>
      <c r="D288" s="1" t="s">
        <v>33</v>
      </c>
      <c r="E288" s="1">
        <v>1</v>
      </c>
      <c r="F288" s="1">
        <v>3</v>
      </c>
      <c r="G288" s="1">
        <v>0</v>
      </c>
      <c r="H288" s="1">
        <v>0</v>
      </c>
      <c r="I288" s="1">
        <v>4</v>
      </c>
      <c r="J288" s="1">
        <v>0</v>
      </c>
      <c r="K288" s="1">
        <v>0</v>
      </c>
      <c r="L288" s="1">
        <v>3</v>
      </c>
      <c r="M288" s="1">
        <v>8</v>
      </c>
      <c r="N288" s="1">
        <v>0</v>
      </c>
      <c r="O288" s="1">
        <v>2</v>
      </c>
      <c r="P288" s="1">
        <v>6</v>
      </c>
      <c r="Q288" s="1">
        <v>1</v>
      </c>
      <c r="R288" s="1">
        <v>3</v>
      </c>
      <c r="S288" s="1">
        <v>7</v>
      </c>
      <c r="T288" s="1" t="str">
        <f t="shared" si="40"/>
        <v>731620830040031</v>
      </c>
      <c r="U288" s="1">
        <v>10</v>
      </c>
      <c r="V288" s="1">
        <v>70</v>
      </c>
      <c r="W288" s="1">
        <v>80</v>
      </c>
      <c r="X288" s="1">
        <v>7696800</v>
      </c>
      <c r="Y288" s="1">
        <f t="shared" si="41"/>
        <v>9236160</v>
      </c>
      <c r="Z288" s="1">
        <f t="shared" si="42"/>
        <v>11083392</v>
      </c>
      <c r="AA288" s="19">
        <f t="shared" si="43"/>
        <v>138542.39999999999</v>
      </c>
      <c r="AB288" s="19">
        <f t="shared" si="44"/>
        <v>115452</v>
      </c>
    </row>
    <row r="289" spans="1:28" ht="18.75">
      <c r="A289" s="21">
        <v>288</v>
      </c>
      <c r="B289" s="1" t="s">
        <v>5</v>
      </c>
      <c r="C289" s="1" t="s">
        <v>25</v>
      </c>
      <c r="D289" s="1" t="s">
        <v>34</v>
      </c>
      <c r="E289" s="1">
        <v>1</v>
      </c>
      <c r="F289" s="1">
        <v>0</v>
      </c>
      <c r="G289" s="1">
        <v>0</v>
      </c>
      <c r="H289" s="1">
        <v>0</v>
      </c>
      <c r="I289" s="1">
        <v>6</v>
      </c>
      <c r="J289" s="1">
        <v>0</v>
      </c>
      <c r="K289" s="1">
        <v>0</v>
      </c>
      <c r="L289" s="1">
        <v>3</v>
      </c>
      <c r="M289" s="1">
        <v>8</v>
      </c>
      <c r="N289" s="1">
        <v>0</v>
      </c>
      <c r="O289" s="1">
        <v>2</v>
      </c>
      <c r="P289" s="1">
        <v>6</v>
      </c>
      <c r="Q289" s="1">
        <v>1</v>
      </c>
      <c r="R289" s="1">
        <v>3</v>
      </c>
      <c r="S289" s="1">
        <v>7</v>
      </c>
      <c r="T289" s="1" t="str">
        <f t="shared" si="40"/>
        <v>731620830060001</v>
      </c>
      <c r="U289" s="1">
        <v>125</v>
      </c>
      <c r="V289" s="1">
        <v>355</v>
      </c>
      <c r="W289" s="1">
        <v>480</v>
      </c>
      <c r="X289" s="1">
        <v>46267200</v>
      </c>
      <c r="Y289" s="1">
        <f t="shared" si="41"/>
        <v>55520640</v>
      </c>
      <c r="Z289" s="1">
        <f t="shared" si="42"/>
        <v>66624768</v>
      </c>
      <c r="AA289" s="19">
        <f t="shared" si="43"/>
        <v>138801.60000000001</v>
      </c>
      <c r="AB289" s="19">
        <f t="shared" si="44"/>
        <v>115668</v>
      </c>
    </row>
    <row r="290" spans="1:28" ht="18.75">
      <c r="A290" s="21">
        <v>289</v>
      </c>
      <c r="B290" s="1" t="s">
        <v>5</v>
      </c>
      <c r="C290" s="1" t="s">
        <v>25</v>
      </c>
      <c r="D290" s="1" t="s">
        <v>35</v>
      </c>
      <c r="E290" s="1">
        <v>1</v>
      </c>
      <c r="F290" s="1">
        <v>2</v>
      </c>
      <c r="G290" s="1">
        <v>0</v>
      </c>
      <c r="H290" s="1">
        <v>0</v>
      </c>
      <c r="I290" s="1">
        <v>6</v>
      </c>
      <c r="J290" s="1">
        <v>0</v>
      </c>
      <c r="K290" s="1">
        <v>0</v>
      </c>
      <c r="L290" s="1">
        <v>3</v>
      </c>
      <c r="M290" s="1">
        <v>8</v>
      </c>
      <c r="N290" s="1">
        <v>0</v>
      </c>
      <c r="O290" s="1">
        <v>2</v>
      </c>
      <c r="P290" s="1">
        <v>6</v>
      </c>
      <c r="Q290" s="1">
        <v>1</v>
      </c>
      <c r="R290" s="1">
        <v>3</v>
      </c>
      <c r="S290" s="1">
        <v>7</v>
      </c>
      <c r="T290" s="1" t="str">
        <f t="shared" si="40"/>
        <v>731620830060021</v>
      </c>
      <c r="U290" s="1">
        <v>10</v>
      </c>
      <c r="V290" s="1">
        <v>45</v>
      </c>
      <c r="W290" s="1">
        <v>55</v>
      </c>
      <c r="X290" s="1">
        <f>W290*96319</f>
        <v>5297545</v>
      </c>
      <c r="Y290" s="1">
        <f t="shared" si="41"/>
        <v>6357054</v>
      </c>
      <c r="Z290" s="1">
        <f t="shared" si="42"/>
        <v>7628464.7999999998</v>
      </c>
      <c r="AA290" s="19">
        <f t="shared" si="43"/>
        <v>138699.35999999999</v>
      </c>
      <c r="AB290" s="19">
        <f t="shared" si="44"/>
        <v>115582.8</v>
      </c>
    </row>
    <row r="291" spans="1:28" ht="18.75">
      <c r="A291" s="21">
        <v>290</v>
      </c>
      <c r="B291" s="1" t="s">
        <v>5</v>
      </c>
      <c r="C291" s="1" t="s">
        <v>25</v>
      </c>
      <c r="D291" s="1" t="s">
        <v>36</v>
      </c>
      <c r="E291" s="1">
        <v>1</v>
      </c>
      <c r="F291" s="1">
        <v>3</v>
      </c>
      <c r="G291" s="1">
        <v>0</v>
      </c>
      <c r="H291" s="1">
        <v>0</v>
      </c>
      <c r="I291" s="1">
        <v>6</v>
      </c>
      <c r="J291" s="1">
        <v>0</v>
      </c>
      <c r="K291" s="1">
        <v>0</v>
      </c>
      <c r="L291" s="1">
        <v>3</v>
      </c>
      <c r="M291" s="1">
        <v>8</v>
      </c>
      <c r="N291" s="1">
        <v>0</v>
      </c>
      <c r="O291" s="1">
        <v>2</v>
      </c>
      <c r="P291" s="1">
        <v>6</v>
      </c>
      <c r="Q291" s="1">
        <v>1</v>
      </c>
      <c r="R291" s="1">
        <v>3</v>
      </c>
      <c r="S291" s="1">
        <v>7</v>
      </c>
      <c r="T291" s="1" t="str">
        <f t="shared" si="40"/>
        <v>731620830060031</v>
      </c>
      <c r="U291" s="1">
        <v>5</v>
      </c>
      <c r="V291" s="1">
        <v>45</v>
      </c>
      <c r="W291" s="1">
        <v>50</v>
      </c>
      <c r="X291" s="1">
        <f>W291*96319</f>
        <v>4815950</v>
      </c>
      <c r="Y291" s="1">
        <f t="shared" si="41"/>
        <v>5779140</v>
      </c>
      <c r="Z291" s="1">
        <f t="shared" si="42"/>
        <v>6934968</v>
      </c>
      <c r="AA291" s="19">
        <f t="shared" si="43"/>
        <v>138699.35999999999</v>
      </c>
      <c r="AB291" s="19">
        <f t="shared" si="44"/>
        <v>115582.8</v>
      </c>
    </row>
    <row r="292" spans="1:28" ht="18.75">
      <c r="A292" s="21">
        <v>291</v>
      </c>
      <c r="B292" s="1" t="s">
        <v>5</v>
      </c>
      <c r="C292" s="1" t="s">
        <v>25</v>
      </c>
      <c r="D292" s="1" t="s">
        <v>37</v>
      </c>
      <c r="E292" s="1">
        <v>1</v>
      </c>
      <c r="F292" s="1">
        <v>0</v>
      </c>
      <c r="G292" s="1">
        <v>0</v>
      </c>
      <c r="H292" s="1">
        <v>0</v>
      </c>
      <c r="I292" s="1">
        <v>8</v>
      </c>
      <c r="J292" s="1">
        <v>4</v>
      </c>
      <c r="K292" s="1">
        <v>0</v>
      </c>
      <c r="L292" s="1">
        <v>3</v>
      </c>
      <c r="M292" s="1">
        <v>8</v>
      </c>
      <c r="N292" s="1">
        <v>0</v>
      </c>
      <c r="O292" s="1">
        <v>2</v>
      </c>
      <c r="P292" s="1">
        <v>6</v>
      </c>
      <c r="Q292" s="1">
        <v>1</v>
      </c>
      <c r="R292" s="1">
        <v>3</v>
      </c>
      <c r="S292" s="1">
        <v>7</v>
      </c>
      <c r="T292" s="1" t="str">
        <f t="shared" si="40"/>
        <v>731620830480001</v>
      </c>
      <c r="U292" s="1">
        <v>98</v>
      </c>
      <c r="V292" s="1">
        <v>219</v>
      </c>
      <c r="W292" s="1">
        <v>317</v>
      </c>
      <c r="X292" s="1">
        <f>W292*96319</f>
        <v>30533123</v>
      </c>
      <c r="Y292" s="1">
        <f t="shared" si="41"/>
        <v>36639747.600000001</v>
      </c>
      <c r="Z292" s="1">
        <f t="shared" si="42"/>
        <v>43967697.120000005</v>
      </c>
      <c r="AA292" s="19">
        <f t="shared" si="43"/>
        <v>138699.36000000002</v>
      </c>
      <c r="AB292" s="19">
        <f t="shared" si="44"/>
        <v>115582.8</v>
      </c>
    </row>
    <row r="293" spans="1:28" ht="18.75">
      <c r="A293" s="21">
        <v>292</v>
      </c>
      <c r="B293" s="1" t="s">
        <v>5</v>
      </c>
      <c r="C293" s="1" t="s">
        <v>25</v>
      </c>
      <c r="D293" s="1" t="s">
        <v>38</v>
      </c>
      <c r="E293" s="1">
        <v>1</v>
      </c>
      <c r="F293" s="1">
        <v>0</v>
      </c>
      <c r="G293" s="1">
        <v>0</v>
      </c>
      <c r="H293" s="1">
        <v>0</v>
      </c>
      <c r="I293" s="1">
        <v>7</v>
      </c>
      <c r="J293" s="1">
        <v>1</v>
      </c>
      <c r="K293" s="1">
        <v>0</v>
      </c>
      <c r="L293" s="1">
        <v>3</v>
      </c>
      <c r="M293" s="1">
        <v>8</v>
      </c>
      <c r="N293" s="1">
        <v>0</v>
      </c>
      <c r="O293" s="1">
        <v>2</v>
      </c>
      <c r="P293" s="1">
        <v>6</v>
      </c>
      <c r="Q293" s="1">
        <v>1</v>
      </c>
      <c r="R293" s="1">
        <v>3</v>
      </c>
      <c r="S293" s="1">
        <v>7</v>
      </c>
      <c r="T293" s="1" t="str">
        <f t="shared" si="40"/>
        <v>731620830170001</v>
      </c>
      <c r="U293" s="1">
        <v>46</v>
      </c>
      <c r="V293" s="1">
        <v>175</v>
      </c>
      <c r="W293" s="1">
        <v>221</v>
      </c>
      <c r="X293" s="1">
        <f>W293*96319</f>
        <v>21286499</v>
      </c>
      <c r="Y293" s="1">
        <f t="shared" si="41"/>
        <v>25543798.800000001</v>
      </c>
      <c r="Z293" s="1">
        <f t="shared" si="42"/>
        <v>30652558.560000002</v>
      </c>
      <c r="AA293" s="19">
        <f t="shared" si="43"/>
        <v>138699.36000000002</v>
      </c>
      <c r="AB293" s="19">
        <f t="shared" si="44"/>
        <v>115582.8</v>
      </c>
    </row>
    <row r="294" spans="1:28" ht="18.75">
      <c r="A294" s="21">
        <v>293</v>
      </c>
      <c r="B294" s="1" t="s">
        <v>5</v>
      </c>
      <c r="C294" s="1" t="s">
        <v>25</v>
      </c>
      <c r="D294" s="1" t="s">
        <v>39</v>
      </c>
      <c r="E294" s="1">
        <v>1</v>
      </c>
      <c r="F294" s="1">
        <v>0</v>
      </c>
      <c r="G294" s="1">
        <v>0</v>
      </c>
      <c r="H294" s="1">
        <v>0</v>
      </c>
      <c r="I294" s="1">
        <v>5</v>
      </c>
      <c r="J294" s="1">
        <v>0</v>
      </c>
      <c r="K294" s="1">
        <v>0</v>
      </c>
      <c r="L294" s="1">
        <v>3</v>
      </c>
      <c r="M294" s="1">
        <v>8</v>
      </c>
      <c r="N294" s="1">
        <v>0</v>
      </c>
      <c r="O294" s="1">
        <v>2</v>
      </c>
      <c r="P294" s="1">
        <v>6</v>
      </c>
      <c r="Q294" s="1">
        <v>1</v>
      </c>
      <c r="R294" s="1">
        <v>3</v>
      </c>
      <c r="S294" s="1">
        <v>7</v>
      </c>
      <c r="T294" s="1" t="str">
        <f t="shared" si="40"/>
        <v>731620830050001</v>
      </c>
      <c r="U294" s="1">
        <v>135</v>
      </c>
      <c r="V294" s="1">
        <v>335</v>
      </c>
      <c r="W294" s="1">
        <v>470</v>
      </c>
      <c r="X294" s="1">
        <v>45432000</v>
      </c>
      <c r="Y294" s="1">
        <f t="shared" si="41"/>
        <v>54518400</v>
      </c>
      <c r="Z294" s="1">
        <f t="shared" si="42"/>
        <v>65422080</v>
      </c>
      <c r="AA294" s="19">
        <f t="shared" si="43"/>
        <v>139195.91489361701</v>
      </c>
      <c r="AB294" s="19">
        <f t="shared" si="44"/>
        <v>115996.59574468085</v>
      </c>
    </row>
    <row r="295" spans="1:28" ht="18.75">
      <c r="A295" s="21">
        <v>294</v>
      </c>
      <c r="B295" s="1" t="s">
        <v>5</v>
      </c>
      <c r="C295" s="1" t="s">
        <v>25</v>
      </c>
      <c r="D295" s="1" t="s">
        <v>40</v>
      </c>
      <c r="E295" s="1">
        <v>1</v>
      </c>
      <c r="F295" s="1">
        <v>2</v>
      </c>
      <c r="G295" s="1">
        <v>0</v>
      </c>
      <c r="H295" s="1">
        <v>0</v>
      </c>
      <c r="I295" s="1">
        <v>5</v>
      </c>
      <c r="J295" s="1">
        <v>0</v>
      </c>
      <c r="K295" s="1">
        <v>0</v>
      </c>
      <c r="L295" s="1">
        <v>3</v>
      </c>
      <c r="M295" s="1">
        <v>8</v>
      </c>
      <c r="N295" s="1">
        <v>0</v>
      </c>
      <c r="O295" s="1">
        <v>2</v>
      </c>
      <c r="P295" s="1">
        <v>6</v>
      </c>
      <c r="Q295" s="1">
        <v>1</v>
      </c>
      <c r="R295" s="1">
        <v>3</v>
      </c>
      <c r="S295" s="1">
        <v>7</v>
      </c>
      <c r="T295" s="1" t="str">
        <f t="shared" si="40"/>
        <v>731620830050021</v>
      </c>
      <c r="U295" s="1">
        <v>10</v>
      </c>
      <c r="V295" s="1">
        <v>30</v>
      </c>
      <c r="W295" s="1">
        <v>40</v>
      </c>
      <c r="X295" s="1">
        <f>W295*96319</f>
        <v>3852760</v>
      </c>
      <c r="Y295" s="1">
        <f t="shared" si="41"/>
        <v>4623312</v>
      </c>
      <c r="Z295" s="1">
        <f t="shared" si="42"/>
        <v>5547974.4000000004</v>
      </c>
      <c r="AA295" s="19">
        <f t="shared" si="43"/>
        <v>138699.36000000002</v>
      </c>
      <c r="AB295" s="19">
        <f t="shared" si="44"/>
        <v>115582.8</v>
      </c>
    </row>
    <row r="296" spans="1:28" ht="18.75">
      <c r="A296" s="21">
        <v>295</v>
      </c>
      <c r="B296" s="1" t="s">
        <v>5</v>
      </c>
      <c r="C296" s="1" t="s">
        <v>25</v>
      </c>
      <c r="D296" s="1" t="s">
        <v>41</v>
      </c>
      <c r="E296" s="1">
        <v>1</v>
      </c>
      <c r="F296" s="1">
        <v>3</v>
      </c>
      <c r="G296" s="1">
        <v>0</v>
      </c>
      <c r="H296" s="1">
        <v>0</v>
      </c>
      <c r="I296" s="1">
        <v>5</v>
      </c>
      <c r="J296" s="1">
        <v>0</v>
      </c>
      <c r="K296" s="1">
        <v>0</v>
      </c>
      <c r="L296" s="1">
        <v>3</v>
      </c>
      <c r="M296" s="1">
        <v>8</v>
      </c>
      <c r="N296" s="1">
        <v>0</v>
      </c>
      <c r="O296" s="1">
        <v>2</v>
      </c>
      <c r="P296" s="1">
        <v>6</v>
      </c>
      <c r="Q296" s="1">
        <v>1</v>
      </c>
      <c r="R296" s="1">
        <v>3</v>
      </c>
      <c r="S296" s="1">
        <v>7</v>
      </c>
      <c r="T296" s="1" t="str">
        <f t="shared" si="40"/>
        <v>731620830050031</v>
      </c>
      <c r="U296" s="1">
        <v>10</v>
      </c>
      <c r="V296" s="1">
        <v>30</v>
      </c>
      <c r="W296" s="1">
        <v>40</v>
      </c>
      <c r="X296" s="1">
        <f>W296*96319</f>
        <v>3852760</v>
      </c>
      <c r="Y296" s="1">
        <f t="shared" si="41"/>
        <v>4623312</v>
      </c>
      <c r="Z296" s="1">
        <f t="shared" si="42"/>
        <v>5547974.4000000004</v>
      </c>
      <c r="AA296" s="19">
        <f t="shared" si="43"/>
        <v>138699.36000000002</v>
      </c>
      <c r="AB296" s="19">
        <f t="shared" si="44"/>
        <v>115582.8</v>
      </c>
    </row>
    <row r="297" spans="1:28" ht="18.75">
      <c r="A297" s="21">
        <v>296</v>
      </c>
      <c r="B297" s="1" t="s">
        <v>5</v>
      </c>
      <c r="C297" s="1" t="s">
        <v>25</v>
      </c>
      <c r="D297" s="1" t="s">
        <v>42</v>
      </c>
      <c r="E297" s="1">
        <v>1</v>
      </c>
      <c r="F297" s="1">
        <v>0</v>
      </c>
      <c r="G297" s="1">
        <v>0</v>
      </c>
      <c r="H297" s="1">
        <v>0</v>
      </c>
      <c r="I297" s="1">
        <v>8</v>
      </c>
      <c r="J297" s="1">
        <v>1</v>
      </c>
      <c r="K297" s="1">
        <v>0</v>
      </c>
      <c r="L297" s="1">
        <v>3</v>
      </c>
      <c r="M297" s="1">
        <v>8</v>
      </c>
      <c r="N297" s="1">
        <v>0</v>
      </c>
      <c r="O297" s="1">
        <v>2</v>
      </c>
      <c r="P297" s="1">
        <v>6</v>
      </c>
      <c r="Q297" s="1">
        <v>1</v>
      </c>
      <c r="R297" s="1">
        <v>3</v>
      </c>
      <c r="S297" s="1">
        <v>7</v>
      </c>
      <c r="T297" s="1" t="str">
        <f t="shared" ref="T297:T324" si="45">S297&amp;R297&amp;Q297&amp;P297&amp;O297&amp;N297&amp;M297&amp;L297&amp;K297&amp;J297&amp;I297&amp;H297&amp;G297&amp;F297&amp;E297</f>
        <v>731620830180001</v>
      </c>
      <c r="U297" s="1">
        <v>32</v>
      </c>
      <c r="V297" s="1">
        <v>96</v>
      </c>
      <c r="W297" s="1">
        <v>128</v>
      </c>
      <c r="X297" s="1">
        <f>W297*96319</f>
        <v>12328832</v>
      </c>
      <c r="Y297" s="1">
        <f t="shared" si="41"/>
        <v>14794598.4</v>
      </c>
      <c r="Z297" s="1">
        <f t="shared" si="42"/>
        <v>17753518.080000002</v>
      </c>
      <c r="AA297" s="19">
        <f t="shared" si="43"/>
        <v>138699.36000000002</v>
      </c>
      <c r="AB297" s="19">
        <f t="shared" si="44"/>
        <v>115582.8</v>
      </c>
    </row>
    <row r="298" spans="1:28" ht="18.75">
      <c r="A298" s="21">
        <v>297</v>
      </c>
      <c r="B298" s="1" t="s">
        <v>5</v>
      </c>
      <c r="C298" s="1" t="s">
        <v>25</v>
      </c>
      <c r="D298" s="1" t="s">
        <v>43</v>
      </c>
      <c r="E298" s="1">
        <v>1</v>
      </c>
      <c r="F298" s="1">
        <v>0</v>
      </c>
      <c r="G298" s="1">
        <v>0</v>
      </c>
      <c r="H298" s="1">
        <v>0</v>
      </c>
      <c r="I298" s="1">
        <v>4</v>
      </c>
      <c r="J298" s="1">
        <v>5</v>
      </c>
      <c r="K298" s="1">
        <v>0</v>
      </c>
      <c r="L298" s="1">
        <v>3</v>
      </c>
      <c r="M298" s="1">
        <v>8</v>
      </c>
      <c r="N298" s="1">
        <v>0</v>
      </c>
      <c r="O298" s="1">
        <v>2</v>
      </c>
      <c r="P298" s="1">
        <v>6</v>
      </c>
      <c r="Q298" s="1">
        <v>1</v>
      </c>
      <c r="R298" s="1">
        <v>3</v>
      </c>
      <c r="S298" s="1">
        <v>7</v>
      </c>
      <c r="T298" s="1" t="str">
        <f t="shared" si="45"/>
        <v>731620830540001</v>
      </c>
      <c r="U298" s="1">
        <v>48</v>
      </c>
      <c r="V298" s="1">
        <v>355</v>
      </c>
      <c r="W298" s="1">
        <v>403</v>
      </c>
      <c r="X298" s="1">
        <v>39398400</v>
      </c>
      <c r="Y298" s="1">
        <f t="shared" si="41"/>
        <v>47278080</v>
      </c>
      <c r="Z298" s="1">
        <f t="shared" si="42"/>
        <v>56733696</v>
      </c>
      <c r="AA298" s="19">
        <f t="shared" si="43"/>
        <v>140778.40198511168</v>
      </c>
      <c r="AB298" s="19">
        <f t="shared" si="44"/>
        <v>117315.33498759306</v>
      </c>
    </row>
    <row r="299" spans="1:28" ht="18.75">
      <c r="A299" s="21">
        <v>298</v>
      </c>
      <c r="B299" s="1" t="s">
        <v>5</v>
      </c>
      <c r="C299" s="1" t="s">
        <v>25</v>
      </c>
      <c r="D299" s="1" t="s">
        <v>44</v>
      </c>
      <c r="E299" s="1">
        <v>1</v>
      </c>
      <c r="F299" s="1">
        <v>1</v>
      </c>
      <c r="G299" s="1">
        <v>1</v>
      </c>
      <c r="H299" s="1">
        <v>0</v>
      </c>
      <c r="I299" s="1">
        <v>3</v>
      </c>
      <c r="J299" s="1">
        <v>0</v>
      </c>
      <c r="K299" s="1">
        <v>0</v>
      </c>
      <c r="L299" s="1">
        <v>3</v>
      </c>
      <c r="M299" s="1">
        <v>8</v>
      </c>
      <c r="N299" s="1">
        <v>0</v>
      </c>
      <c r="O299" s="1">
        <v>2</v>
      </c>
      <c r="P299" s="1">
        <v>6</v>
      </c>
      <c r="Q299" s="1">
        <v>1</v>
      </c>
      <c r="R299" s="1">
        <v>3</v>
      </c>
      <c r="S299" s="1">
        <v>7</v>
      </c>
      <c r="T299" s="1" t="str">
        <f t="shared" si="45"/>
        <v>731620830030111</v>
      </c>
      <c r="U299" s="1">
        <v>16</v>
      </c>
      <c r="V299" s="1">
        <v>46</v>
      </c>
      <c r="W299" s="1">
        <v>62</v>
      </c>
      <c r="X299" s="1">
        <f>W299*96319</f>
        <v>5971778</v>
      </c>
      <c r="Y299" s="1">
        <f t="shared" si="41"/>
        <v>7166133.5999999996</v>
      </c>
      <c r="Z299" s="1">
        <f t="shared" si="42"/>
        <v>8599360.3200000003</v>
      </c>
      <c r="AA299" s="19">
        <f t="shared" si="43"/>
        <v>138699.36000000002</v>
      </c>
      <c r="AB299" s="19">
        <f t="shared" si="44"/>
        <v>115582.79999999999</v>
      </c>
    </row>
    <row r="300" spans="1:28" ht="18.75">
      <c r="A300" s="21">
        <v>299</v>
      </c>
      <c r="B300" s="1" t="s">
        <v>5</v>
      </c>
      <c r="C300" s="1" t="s">
        <v>25</v>
      </c>
      <c r="D300" s="1" t="s">
        <v>45</v>
      </c>
      <c r="E300" s="1">
        <v>1</v>
      </c>
      <c r="F300" s="1">
        <v>0</v>
      </c>
      <c r="G300" s="1">
        <v>0</v>
      </c>
      <c r="H300" s="1">
        <v>0</v>
      </c>
      <c r="I300" s="1">
        <v>3</v>
      </c>
      <c r="J300" s="1">
        <v>0</v>
      </c>
      <c r="K300" s="1">
        <v>0</v>
      </c>
      <c r="L300" s="1">
        <v>3</v>
      </c>
      <c r="M300" s="1">
        <v>8</v>
      </c>
      <c r="N300" s="1">
        <v>0</v>
      </c>
      <c r="O300" s="1">
        <v>2</v>
      </c>
      <c r="P300" s="1">
        <v>6</v>
      </c>
      <c r="Q300" s="1">
        <v>1</v>
      </c>
      <c r="R300" s="1">
        <v>3</v>
      </c>
      <c r="S300" s="1">
        <v>7</v>
      </c>
      <c r="T300" s="1" t="str">
        <f t="shared" si="45"/>
        <v>731620830030001</v>
      </c>
      <c r="U300" s="1">
        <v>175</v>
      </c>
      <c r="V300" s="1">
        <v>410</v>
      </c>
      <c r="W300" s="1">
        <v>585</v>
      </c>
      <c r="X300" s="1">
        <v>55972800</v>
      </c>
      <c r="Y300" s="1">
        <f t="shared" si="41"/>
        <v>67167360</v>
      </c>
      <c r="Z300" s="1">
        <f t="shared" si="42"/>
        <v>80600832</v>
      </c>
      <c r="AA300" s="19">
        <f t="shared" si="43"/>
        <v>137779.20000000001</v>
      </c>
      <c r="AB300" s="19">
        <f t="shared" si="44"/>
        <v>114816</v>
      </c>
    </row>
    <row r="301" spans="1:28" ht="18.75">
      <c r="A301" s="21">
        <v>300</v>
      </c>
      <c r="B301" s="1" t="s">
        <v>5</v>
      </c>
      <c r="C301" s="1" t="s">
        <v>25</v>
      </c>
      <c r="D301" s="1" t="s">
        <v>46</v>
      </c>
      <c r="E301" s="1">
        <v>1</v>
      </c>
      <c r="F301" s="1">
        <v>8</v>
      </c>
      <c r="G301" s="1">
        <v>0</v>
      </c>
      <c r="H301" s="1">
        <v>0</v>
      </c>
      <c r="I301" s="1">
        <v>3</v>
      </c>
      <c r="J301" s="1">
        <v>0</v>
      </c>
      <c r="K301" s="1">
        <v>0</v>
      </c>
      <c r="L301" s="1">
        <v>3</v>
      </c>
      <c r="M301" s="1">
        <v>8</v>
      </c>
      <c r="N301" s="1">
        <v>0</v>
      </c>
      <c r="O301" s="1">
        <v>2</v>
      </c>
      <c r="P301" s="1">
        <v>6</v>
      </c>
      <c r="Q301" s="1">
        <v>1</v>
      </c>
      <c r="R301" s="1">
        <v>3</v>
      </c>
      <c r="S301" s="1">
        <v>7</v>
      </c>
      <c r="T301" s="1" t="str">
        <f t="shared" si="45"/>
        <v>731620830030081</v>
      </c>
      <c r="U301" s="1">
        <v>20</v>
      </c>
      <c r="V301" s="1">
        <v>50</v>
      </c>
      <c r="W301" s="1">
        <v>70</v>
      </c>
      <c r="X301" s="1">
        <f>W301*96319</f>
        <v>6742330</v>
      </c>
      <c r="Y301" s="1">
        <f t="shared" ref="Y301:Y324" si="46">(X301*0.2)+X301</f>
        <v>8090796</v>
      </c>
      <c r="Z301" s="1">
        <f t="shared" ref="Z301:Z324" si="47">Y301+(Y301*0.2)</f>
        <v>9708955.1999999993</v>
      </c>
      <c r="AA301" s="19">
        <f t="shared" ref="AA301:AA324" si="48">Z301/W301</f>
        <v>138699.35999999999</v>
      </c>
      <c r="AB301" s="19">
        <f t="shared" ref="AB301:AB324" si="49">Y301/W301</f>
        <v>115582.8</v>
      </c>
    </row>
    <row r="302" spans="1:28" ht="18.75">
      <c r="A302" s="21">
        <v>301</v>
      </c>
      <c r="B302" s="1" t="s">
        <v>5</v>
      </c>
      <c r="C302" s="1" t="s">
        <v>25</v>
      </c>
      <c r="D302" s="1" t="s">
        <v>47</v>
      </c>
      <c r="E302" s="1">
        <v>1</v>
      </c>
      <c r="F302" s="1">
        <v>9</v>
      </c>
      <c r="G302" s="1">
        <v>0</v>
      </c>
      <c r="H302" s="1">
        <v>0</v>
      </c>
      <c r="I302" s="1">
        <v>3</v>
      </c>
      <c r="J302" s="1">
        <v>0</v>
      </c>
      <c r="K302" s="1">
        <v>0</v>
      </c>
      <c r="L302" s="1">
        <v>3</v>
      </c>
      <c r="M302" s="1">
        <v>8</v>
      </c>
      <c r="N302" s="1">
        <v>0</v>
      </c>
      <c r="O302" s="1">
        <v>2</v>
      </c>
      <c r="P302" s="1">
        <v>6</v>
      </c>
      <c r="Q302" s="1">
        <v>1</v>
      </c>
      <c r="R302" s="1">
        <v>3</v>
      </c>
      <c r="S302" s="1">
        <v>7</v>
      </c>
      <c r="T302" s="1" t="str">
        <f t="shared" si="45"/>
        <v>731620830030091</v>
      </c>
      <c r="U302" s="1">
        <v>20</v>
      </c>
      <c r="V302" s="1">
        <v>50</v>
      </c>
      <c r="W302" s="1">
        <v>70</v>
      </c>
      <c r="X302" s="1">
        <f>W302*96319</f>
        <v>6742330</v>
      </c>
      <c r="Y302" s="1">
        <f t="shared" si="46"/>
        <v>8090796</v>
      </c>
      <c r="Z302" s="1">
        <f t="shared" si="47"/>
        <v>9708955.1999999993</v>
      </c>
      <c r="AA302" s="19">
        <f t="shared" si="48"/>
        <v>138699.35999999999</v>
      </c>
      <c r="AB302" s="19">
        <f t="shared" si="49"/>
        <v>115582.8</v>
      </c>
    </row>
    <row r="303" spans="1:28" ht="18.75">
      <c r="A303" s="21">
        <v>302</v>
      </c>
      <c r="B303" s="1" t="s">
        <v>5</v>
      </c>
      <c r="C303" s="1" t="s">
        <v>25</v>
      </c>
      <c r="D303" s="1" t="s">
        <v>48</v>
      </c>
      <c r="E303" s="1">
        <v>1</v>
      </c>
      <c r="F303" s="1">
        <v>0</v>
      </c>
      <c r="G303" s="1">
        <v>1</v>
      </c>
      <c r="H303" s="1">
        <v>0</v>
      </c>
      <c r="I303" s="1">
        <v>3</v>
      </c>
      <c r="J303" s="1">
        <v>0</v>
      </c>
      <c r="K303" s="1">
        <v>0</v>
      </c>
      <c r="L303" s="1">
        <v>3</v>
      </c>
      <c r="M303" s="1">
        <v>8</v>
      </c>
      <c r="N303" s="1">
        <v>0</v>
      </c>
      <c r="O303" s="1">
        <v>2</v>
      </c>
      <c r="P303" s="1">
        <v>6</v>
      </c>
      <c r="Q303" s="1">
        <v>1</v>
      </c>
      <c r="R303" s="1">
        <v>3</v>
      </c>
      <c r="S303" s="1">
        <v>7</v>
      </c>
      <c r="T303" s="1" t="str">
        <f t="shared" si="45"/>
        <v>731620830030101</v>
      </c>
      <c r="U303" s="1">
        <v>20</v>
      </c>
      <c r="V303" s="1">
        <v>50</v>
      </c>
      <c r="W303" s="1">
        <v>70</v>
      </c>
      <c r="X303" s="1">
        <f>W303*96319</f>
        <v>6742330</v>
      </c>
      <c r="Y303" s="1">
        <f t="shared" si="46"/>
        <v>8090796</v>
      </c>
      <c r="Z303" s="1">
        <f t="shared" si="47"/>
        <v>9708955.1999999993</v>
      </c>
      <c r="AA303" s="19">
        <f t="shared" si="48"/>
        <v>138699.35999999999</v>
      </c>
      <c r="AB303" s="19">
        <f t="shared" si="49"/>
        <v>115582.8</v>
      </c>
    </row>
    <row r="304" spans="1:28" ht="18.75">
      <c r="A304" s="21">
        <v>303</v>
      </c>
      <c r="B304" s="1" t="s">
        <v>5</v>
      </c>
      <c r="C304" s="1" t="s">
        <v>25</v>
      </c>
      <c r="D304" s="1" t="s">
        <v>49</v>
      </c>
      <c r="E304" s="1">
        <v>1</v>
      </c>
      <c r="F304" s="1">
        <v>4</v>
      </c>
      <c r="G304" s="1">
        <v>0</v>
      </c>
      <c r="H304" s="1">
        <v>0</v>
      </c>
      <c r="I304" s="1">
        <v>6</v>
      </c>
      <c r="J304" s="1">
        <v>0</v>
      </c>
      <c r="K304" s="1">
        <v>0</v>
      </c>
      <c r="L304" s="1">
        <v>3</v>
      </c>
      <c r="M304" s="1">
        <v>8</v>
      </c>
      <c r="N304" s="1">
        <v>0</v>
      </c>
      <c r="O304" s="1">
        <v>2</v>
      </c>
      <c r="P304" s="1">
        <v>6</v>
      </c>
      <c r="Q304" s="1">
        <v>1</v>
      </c>
      <c r="R304" s="1">
        <v>3</v>
      </c>
      <c r="S304" s="1">
        <v>7</v>
      </c>
      <c r="T304" s="1" t="str">
        <f t="shared" si="45"/>
        <v>731620830060041</v>
      </c>
      <c r="U304" s="1">
        <v>33</v>
      </c>
      <c r="V304" s="1">
        <v>167</v>
      </c>
      <c r="W304" s="1">
        <v>200</v>
      </c>
      <c r="X304" s="1">
        <f>W304*96319</f>
        <v>19263800</v>
      </c>
      <c r="Y304" s="1">
        <f t="shared" si="46"/>
        <v>23116560</v>
      </c>
      <c r="Z304" s="1">
        <f t="shared" si="47"/>
        <v>27739872</v>
      </c>
      <c r="AA304" s="19">
        <f t="shared" si="48"/>
        <v>138699.35999999999</v>
      </c>
      <c r="AB304" s="19">
        <f t="shared" si="49"/>
        <v>115582.8</v>
      </c>
    </row>
    <row r="305" spans="1:28" ht="18.75">
      <c r="A305" s="21">
        <v>304</v>
      </c>
      <c r="B305" s="1" t="s">
        <v>5</v>
      </c>
      <c r="C305" s="1" t="s">
        <v>25</v>
      </c>
      <c r="D305" s="1" t="s">
        <v>50</v>
      </c>
      <c r="E305" s="1">
        <v>1</v>
      </c>
      <c r="F305" s="1">
        <v>0</v>
      </c>
      <c r="G305" s="1">
        <v>0</v>
      </c>
      <c r="H305" s="1">
        <v>0</v>
      </c>
      <c r="I305" s="1">
        <v>1</v>
      </c>
      <c r="J305" s="1">
        <v>2</v>
      </c>
      <c r="K305" s="1">
        <v>0</v>
      </c>
      <c r="L305" s="1">
        <v>3</v>
      </c>
      <c r="M305" s="1">
        <v>8</v>
      </c>
      <c r="N305" s="1">
        <v>0</v>
      </c>
      <c r="O305" s="1">
        <v>2</v>
      </c>
      <c r="P305" s="1">
        <v>6</v>
      </c>
      <c r="Q305" s="1">
        <v>1</v>
      </c>
      <c r="R305" s="1">
        <v>3</v>
      </c>
      <c r="S305" s="1">
        <v>7</v>
      </c>
      <c r="T305" s="1" t="str">
        <f t="shared" si="45"/>
        <v>731620830210001</v>
      </c>
      <c r="U305" s="1">
        <v>40</v>
      </c>
      <c r="V305" s="1">
        <v>90</v>
      </c>
      <c r="W305" s="1">
        <v>130</v>
      </c>
      <c r="X305" s="1">
        <v>13161600</v>
      </c>
      <c r="Y305" s="1">
        <f t="shared" si="46"/>
        <v>15793920</v>
      </c>
      <c r="Z305" s="1">
        <f t="shared" si="47"/>
        <v>18952704</v>
      </c>
      <c r="AA305" s="19">
        <f t="shared" si="48"/>
        <v>145790.03076923077</v>
      </c>
      <c r="AB305" s="19">
        <f t="shared" si="49"/>
        <v>121491.69230769231</v>
      </c>
    </row>
    <row r="306" spans="1:28" ht="18.75">
      <c r="A306" s="21">
        <v>305</v>
      </c>
      <c r="B306" s="1" t="s">
        <v>5</v>
      </c>
      <c r="C306" s="1" t="s">
        <v>25</v>
      </c>
      <c r="D306" s="1" t="s">
        <v>51</v>
      </c>
      <c r="E306" s="1">
        <v>1</v>
      </c>
      <c r="F306" s="1">
        <v>2</v>
      </c>
      <c r="G306" s="1">
        <v>0</v>
      </c>
      <c r="H306" s="1">
        <v>0</v>
      </c>
      <c r="I306" s="1">
        <v>8</v>
      </c>
      <c r="J306" s="1">
        <v>3</v>
      </c>
      <c r="K306" s="1">
        <v>0</v>
      </c>
      <c r="L306" s="1">
        <v>3</v>
      </c>
      <c r="M306" s="1">
        <v>8</v>
      </c>
      <c r="N306" s="1">
        <v>0</v>
      </c>
      <c r="O306" s="1">
        <v>2</v>
      </c>
      <c r="P306" s="1">
        <v>6</v>
      </c>
      <c r="Q306" s="1">
        <v>1</v>
      </c>
      <c r="R306" s="1">
        <v>3</v>
      </c>
      <c r="S306" s="1">
        <v>7</v>
      </c>
      <c r="T306" s="1" t="str">
        <f t="shared" si="45"/>
        <v>731620830380021</v>
      </c>
      <c r="U306" s="1">
        <v>22</v>
      </c>
      <c r="V306" s="1">
        <v>93</v>
      </c>
      <c r="W306" s="1">
        <v>131</v>
      </c>
      <c r="X306" s="1">
        <f>W306*96319</f>
        <v>12617789</v>
      </c>
      <c r="Y306" s="1">
        <f t="shared" si="46"/>
        <v>15141346.800000001</v>
      </c>
      <c r="Z306" s="1">
        <f t="shared" si="47"/>
        <v>18169616.16</v>
      </c>
      <c r="AA306" s="19">
        <f t="shared" si="48"/>
        <v>138699.36000000002</v>
      </c>
      <c r="AB306" s="19">
        <f t="shared" si="49"/>
        <v>115582.8</v>
      </c>
    </row>
    <row r="307" spans="1:28" ht="18.75">
      <c r="A307" s="21">
        <v>306</v>
      </c>
      <c r="B307" s="1" t="s">
        <v>5</v>
      </c>
      <c r="C307" s="1" t="s">
        <v>25</v>
      </c>
      <c r="D307" s="1" t="s">
        <v>52</v>
      </c>
      <c r="E307" s="1">
        <v>1</v>
      </c>
      <c r="F307" s="1">
        <v>0</v>
      </c>
      <c r="G307" s="1">
        <v>0</v>
      </c>
      <c r="H307" s="1">
        <v>0</v>
      </c>
      <c r="I307" s="1">
        <v>3</v>
      </c>
      <c r="J307" s="1">
        <v>2</v>
      </c>
      <c r="K307" s="1">
        <v>0</v>
      </c>
      <c r="L307" s="1">
        <v>3</v>
      </c>
      <c r="M307" s="1">
        <v>8</v>
      </c>
      <c r="N307" s="1">
        <v>0</v>
      </c>
      <c r="O307" s="1">
        <v>2</v>
      </c>
      <c r="P307" s="1">
        <v>6</v>
      </c>
      <c r="Q307" s="1">
        <v>1</v>
      </c>
      <c r="R307" s="1">
        <v>3</v>
      </c>
      <c r="S307" s="1">
        <v>7</v>
      </c>
      <c r="T307" s="1" t="str">
        <f t="shared" si="45"/>
        <v>731620830230001</v>
      </c>
      <c r="U307" s="1">
        <v>35</v>
      </c>
      <c r="V307" s="1">
        <v>143</v>
      </c>
      <c r="W307" s="1">
        <v>178</v>
      </c>
      <c r="X307" s="1">
        <f>W307*96319</f>
        <v>17144782</v>
      </c>
      <c r="Y307" s="1">
        <f t="shared" si="46"/>
        <v>20573738.399999999</v>
      </c>
      <c r="Z307" s="1">
        <f t="shared" si="47"/>
        <v>24688486.079999998</v>
      </c>
      <c r="AA307" s="19">
        <f t="shared" si="48"/>
        <v>138699.35999999999</v>
      </c>
      <c r="AB307" s="19">
        <f t="shared" si="49"/>
        <v>115582.79999999999</v>
      </c>
    </row>
    <row r="308" spans="1:28" ht="18.75">
      <c r="A308" s="21">
        <v>307</v>
      </c>
      <c r="B308" s="1" t="s">
        <v>5</v>
      </c>
      <c r="C308" s="1" t="s">
        <v>25</v>
      </c>
      <c r="D308" s="1" t="s">
        <v>53</v>
      </c>
      <c r="E308" s="1">
        <v>1</v>
      </c>
      <c r="F308" s="1">
        <v>0</v>
      </c>
      <c r="G308" s="1">
        <v>0</v>
      </c>
      <c r="H308" s="1">
        <v>0</v>
      </c>
      <c r="I308" s="1">
        <v>9</v>
      </c>
      <c r="J308" s="1">
        <v>0</v>
      </c>
      <c r="K308" s="1">
        <v>0</v>
      </c>
      <c r="L308" s="1">
        <v>3</v>
      </c>
      <c r="M308" s="1">
        <v>8</v>
      </c>
      <c r="N308" s="1">
        <v>0</v>
      </c>
      <c r="O308" s="1">
        <v>2</v>
      </c>
      <c r="P308" s="1">
        <v>6</v>
      </c>
      <c r="Q308" s="1">
        <v>1</v>
      </c>
      <c r="R308" s="1">
        <v>3</v>
      </c>
      <c r="S308" s="1">
        <v>7</v>
      </c>
      <c r="T308" s="1" t="str">
        <f t="shared" si="45"/>
        <v>731620830090001</v>
      </c>
      <c r="U308" s="1">
        <v>130</v>
      </c>
      <c r="V308" s="1">
        <v>335</v>
      </c>
      <c r="W308" s="1">
        <v>465</v>
      </c>
      <c r="X308" s="1">
        <v>44788200</v>
      </c>
      <c r="Y308" s="1">
        <f t="shared" si="46"/>
        <v>53745840</v>
      </c>
      <c r="Z308" s="1">
        <f t="shared" si="47"/>
        <v>64495008</v>
      </c>
      <c r="AA308" s="19">
        <f t="shared" si="48"/>
        <v>138698.94193548386</v>
      </c>
      <c r="AB308" s="19">
        <f t="shared" si="49"/>
        <v>115582.45161290323</v>
      </c>
    </row>
    <row r="309" spans="1:28" ht="18.75">
      <c r="A309" s="21">
        <v>308</v>
      </c>
      <c r="B309" s="1" t="s">
        <v>5</v>
      </c>
      <c r="C309" s="1" t="s">
        <v>25</v>
      </c>
      <c r="D309" s="1" t="s">
        <v>54</v>
      </c>
      <c r="E309" s="1">
        <v>1</v>
      </c>
      <c r="F309" s="1">
        <v>2</v>
      </c>
      <c r="G309" s="1">
        <v>0</v>
      </c>
      <c r="H309" s="1">
        <v>0</v>
      </c>
      <c r="I309" s="1">
        <v>9</v>
      </c>
      <c r="J309" s="1">
        <v>0</v>
      </c>
      <c r="K309" s="1">
        <v>0</v>
      </c>
      <c r="L309" s="1">
        <v>3</v>
      </c>
      <c r="M309" s="1">
        <v>8</v>
      </c>
      <c r="N309" s="1">
        <v>0</v>
      </c>
      <c r="O309" s="1">
        <v>2</v>
      </c>
      <c r="P309" s="1">
        <v>6</v>
      </c>
      <c r="Q309" s="1">
        <v>1</v>
      </c>
      <c r="R309" s="1">
        <v>3</v>
      </c>
      <c r="S309" s="1">
        <v>7</v>
      </c>
      <c r="T309" s="1" t="str">
        <f t="shared" si="45"/>
        <v>731620830090021</v>
      </c>
      <c r="U309" s="1">
        <v>5</v>
      </c>
      <c r="V309" s="1">
        <v>30</v>
      </c>
      <c r="W309" s="1">
        <v>35</v>
      </c>
      <c r="X309" s="1">
        <f>W309*96319</f>
        <v>3371165</v>
      </c>
      <c r="Y309" s="1">
        <f t="shared" si="46"/>
        <v>4045398</v>
      </c>
      <c r="Z309" s="1">
        <f t="shared" si="47"/>
        <v>4854477.5999999996</v>
      </c>
      <c r="AA309" s="19">
        <f t="shared" si="48"/>
        <v>138699.35999999999</v>
      </c>
      <c r="AB309" s="19">
        <f t="shared" si="49"/>
        <v>115582.8</v>
      </c>
    </row>
    <row r="310" spans="1:28" ht="18.75">
      <c r="A310" s="21">
        <v>309</v>
      </c>
      <c r="B310" s="1" t="s">
        <v>5</v>
      </c>
      <c r="C310" s="1" t="s">
        <v>25</v>
      </c>
      <c r="D310" s="1" t="s">
        <v>55</v>
      </c>
      <c r="E310" s="1">
        <v>1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0</v>
      </c>
      <c r="L310" s="1">
        <v>3</v>
      </c>
      <c r="M310" s="1">
        <v>8</v>
      </c>
      <c r="N310" s="1">
        <v>0</v>
      </c>
      <c r="O310" s="1">
        <v>2</v>
      </c>
      <c r="P310" s="1">
        <v>6</v>
      </c>
      <c r="Q310" s="1">
        <v>1</v>
      </c>
      <c r="R310" s="1">
        <v>3</v>
      </c>
      <c r="S310" s="1">
        <v>7</v>
      </c>
      <c r="T310" s="1" t="str">
        <f t="shared" si="45"/>
        <v>731620830090031</v>
      </c>
      <c r="U310" s="1">
        <v>10</v>
      </c>
      <c r="V310" s="1">
        <v>30</v>
      </c>
      <c r="W310" s="1">
        <v>40</v>
      </c>
      <c r="X310" s="1">
        <f>W310*96319</f>
        <v>3852760</v>
      </c>
      <c r="Y310" s="1">
        <f t="shared" si="46"/>
        <v>4623312</v>
      </c>
      <c r="Z310" s="1">
        <f t="shared" si="47"/>
        <v>5547974.4000000004</v>
      </c>
      <c r="AA310" s="19">
        <f t="shared" si="48"/>
        <v>138699.36000000002</v>
      </c>
      <c r="AB310" s="19">
        <f t="shared" si="49"/>
        <v>115582.8</v>
      </c>
    </row>
    <row r="311" spans="1:28" ht="18.75">
      <c r="A311" s="21">
        <v>310</v>
      </c>
      <c r="B311" s="1" t="s">
        <v>5</v>
      </c>
      <c r="C311" s="1" t="s">
        <v>25</v>
      </c>
      <c r="D311" s="1" t="s">
        <v>56</v>
      </c>
      <c r="E311" s="1">
        <v>1</v>
      </c>
      <c r="F311" s="1">
        <v>0</v>
      </c>
      <c r="G311" s="1">
        <v>0</v>
      </c>
      <c r="H311" s="1">
        <v>0</v>
      </c>
      <c r="I311" s="1">
        <v>8</v>
      </c>
      <c r="J311" s="1">
        <v>0</v>
      </c>
      <c r="K311" s="1">
        <v>0</v>
      </c>
      <c r="L311" s="1">
        <v>3</v>
      </c>
      <c r="M311" s="1">
        <v>8</v>
      </c>
      <c r="N311" s="1">
        <v>0</v>
      </c>
      <c r="O311" s="1">
        <v>2</v>
      </c>
      <c r="P311" s="1">
        <v>6</v>
      </c>
      <c r="Q311" s="1">
        <v>1</v>
      </c>
      <c r="R311" s="1">
        <v>3</v>
      </c>
      <c r="S311" s="1">
        <v>7</v>
      </c>
      <c r="T311" s="1" t="str">
        <f t="shared" si="45"/>
        <v>731620830080001</v>
      </c>
      <c r="U311" s="1">
        <v>125</v>
      </c>
      <c r="V311" s="1">
        <v>350</v>
      </c>
      <c r="W311" s="1">
        <v>475</v>
      </c>
      <c r="X311" s="1">
        <v>46152000</v>
      </c>
      <c r="Y311" s="1">
        <f t="shared" si="46"/>
        <v>55382400</v>
      </c>
      <c r="Z311" s="1">
        <f t="shared" si="47"/>
        <v>66458880</v>
      </c>
      <c r="AA311" s="19">
        <f t="shared" si="48"/>
        <v>139913.43157894738</v>
      </c>
      <c r="AB311" s="19">
        <f t="shared" si="49"/>
        <v>116594.52631578948</v>
      </c>
    </row>
    <row r="312" spans="1:28" ht="18.75">
      <c r="A312" s="21">
        <v>311</v>
      </c>
      <c r="B312" s="1" t="s">
        <v>5</v>
      </c>
      <c r="C312" s="5" t="s">
        <v>25</v>
      </c>
      <c r="D312" s="5" t="s">
        <v>57</v>
      </c>
      <c r="E312" s="5">
        <v>1</v>
      </c>
      <c r="F312" s="5">
        <v>2</v>
      </c>
      <c r="G312" s="5">
        <v>0</v>
      </c>
      <c r="H312" s="5">
        <v>0</v>
      </c>
      <c r="I312" s="5">
        <v>8</v>
      </c>
      <c r="J312" s="5">
        <v>0</v>
      </c>
      <c r="K312" s="5">
        <v>0</v>
      </c>
      <c r="L312" s="5">
        <v>3</v>
      </c>
      <c r="M312" s="5">
        <v>8</v>
      </c>
      <c r="N312" s="5">
        <v>0</v>
      </c>
      <c r="O312" s="5">
        <v>2</v>
      </c>
      <c r="P312" s="5">
        <v>6</v>
      </c>
      <c r="Q312" s="5">
        <v>1</v>
      </c>
      <c r="R312" s="5">
        <v>3</v>
      </c>
      <c r="S312" s="5">
        <v>7</v>
      </c>
      <c r="T312" s="3" t="str">
        <f t="shared" si="45"/>
        <v>731620830080021</v>
      </c>
      <c r="U312" s="6">
        <v>10</v>
      </c>
      <c r="V312" s="6">
        <v>70</v>
      </c>
      <c r="W312" s="6">
        <v>80</v>
      </c>
      <c r="X312" s="3">
        <v>8222400</v>
      </c>
      <c r="Y312" s="16">
        <f t="shared" si="46"/>
        <v>9866880</v>
      </c>
      <c r="Z312" s="3">
        <f t="shared" si="47"/>
        <v>11840256</v>
      </c>
      <c r="AA312" s="19">
        <f t="shared" si="48"/>
        <v>148003.20000000001</v>
      </c>
      <c r="AB312" s="19">
        <f t="shared" si="49"/>
        <v>123336</v>
      </c>
    </row>
    <row r="313" spans="1:28" ht="18.75">
      <c r="A313" s="21">
        <v>312</v>
      </c>
      <c r="B313" s="1" t="s">
        <v>5</v>
      </c>
      <c r="C313" s="2" t="s">
        <v>25</v>
      </c>
      <c r="D313" s="2" t="s">
        <v>58</v>
      </c>
      <c r="E313" s="2">
        <v>1</v>
      </c>
      <c r="F313" s="2">
        <v>0</v>
      </c>
      <c r="G313" s="2">
        <v>0</v>
      </c>
      <c r="H313" s="2">
        <v>0</v>
      </c>
      <c r="I313" s="2">
        <v>8</v>
      </c>
      <c r="J313" s="2">
        <v>5</v>
      </c>
      <c r="K313" s="2">
        <v>0</v>
      </c>
      <c r="L313" s="2">
        <v>3</v>
      </c>
      <c r="M313" s="2">
        <v>8</v>
      </c>
      <c r="N313" s="2">
        <v>0</v>
      </c>
      <c r="O313" s="2">
        <v>2</v>
      </c>
      <c r="P313" s="2">
        <v>6</v>
      </c>
      <c r="Q313" s="2">
        <v>1</v>
      </c>
      <c r="R313" s="2">
        <v>3</v>
      </c>
      <c r="S313" s="2">
        <v>7</v>
      </c>
      <c r="T313" s="3" t="str">
        <f t="shared" si="45"/>
        <v>731620830580001</v>
      </c>
      <c r="U313" s="3">
        <v>65</v>
      </c>
      <c r="V313" s="3">
        <v>240</v>
      </c>
      <c r="W313" s="3">
        <v>305</v>
      </c>
      <c r="X313" s="3">
        <v>29793600</v>
      </c>
      <c r="Y313" s="16">
        <f t="shared" si="46"/>
        <v>35752320</v>
      </c>
      <c r="Z313" s="3">
        <f t="shared" si="47"/>
        <v>42902784</v>
      </c>
      <c r="AA313" s="19">
        <f t="shared" si="48"/>
        <v>140664.86557377048</v>
      </c>
      <c r="AB313" s="19">
        <f t="shared" si="49"/>
        <v>117220.72131147541</v>
      </c>
    </row>
    <row r="314" spans="1:28" ht="18.75">
      <c r="A314" s="21">
        <v>313</v>
      </c>
      <c r="B314" s="1" t="s">
        <v>5</v>
      </c>
      <c r="C314" s="2" t="s">
        <v>25</v>
      </c>
      <c r="D314" s="2" t="s">
        <v>59</v>
      </c>
      <c r="E314" s="2">
        <v>1</v>
      </c>
      <c r="F314" s="2">
        <v>0</v>
      </c>
      <c r="G314" s="2">
        <v>0</v>
      </c>
      <c r="H314" s="2">
        <v>0</v>
      </c>
      <c r="I314" s="2">
        <v>2</v>
      </c>
      <c r="J314" s="2">
        <v>0</v>
      </c>
      <c r="K314" s="2">
        <v>0</v>
      </c>
      <c r="L314" s="2">
        <v>3</v>
      </c>
      <c r="M314" s="2">
        <v>8</v>
      </c>
      <c r="N314" s="2">
        <v>0</v>
      </c>
      <c r="O314" s="2">
        <v>2</v>
      </c>
      <c r="P314" s="2">
        <v>6</v>
      </c>
      <c r="Q314" s="2">
        <v>1</v>
      </c>
      <c r="R314" s="2">
        <v>3</v>
      </c>
      <c r="S314" s="2">
        <v>7</v>
      </c>
      <c r="T314" s="3" t="str">
        <f t="shared" si="45"/>
        <v>731620830020001</v>
      </c>
      <c r="U314" s="3">
        <v>115</v>
      </c>
      <c r="V314" s="3">
        <v>230</v>
      </c>
      <c r="W314" s="3">
        <v>345</v>
      </c>
      <c r="X314" s="3">
        <v>34171200</v>
      </c>
      <c r="Y314" s="16">
        <f t="shared" si="46"/>
        <v>41005440</v>
      </c>
      <c r="Z314" s="3">
        <f t="shared" si="47"/>
        <v>49206528</v>
      </c>
      <c r="AA314" s="19">
        <f t="shared" si="48"/>
        <v>142627.61739130435</v>
      </c>
      <c r="AB314" s="19">
        <f t="shared" si="49"/>
        <v>118856.34782608696</v>
      </c>
    </row>
    <row r="315" spans="1:28" ht="18.75">
      <c r="A315" s="21">
        <v>314</v>
      </c>
      <c r="B315" s="1" t="s">
        <v>5</v>
      </c>
      <c r="C315" s="5" t="s">
        <v>25</v>
      </c>
      <c r="D315" s="5" t="s">
        <v>60</v>
      </c>
      <c r="E315" s="5">
        <v>1</v>
      </c>
      <c r="F315" s="5">
        <v>1</v>
      </c>
      <c r="G315" s="5">
        <v>0</v>
      </c>
      <c r="H315" s="5">
        <v>0</v>
      </c>
      <c r="I315" s="5">
        <v>2</v>
      </c>
      <c r="J315" s="5">
        <v>0</v>
      </c>
      <c r="K315" s="5">
        <v>0</v>
      </c>
      <c r="L315" s="5">
        <v>3</v>
      </c>
      <c r="M315" s="5">
        <v>8</v>
      </c>
      <c r="N315" s="5">
        <v>0</v>
      </c>
      <c r="O315" s="5">
        <v>2</v>
      </c>
      <c r="P315" s="5">
        <v>6</v>
      </c>
      <c r="Q315" s="5">
        <v>1</v>
      </c>
      <c r="R315" s="5">
        <v>3</v>
      </c>
      <c r="S315" s="5">
        <v>7</v>
      </c>
      <c r="T315" s="3" t="str">
        <f t="shared" si="45"/>
        <v>731620830020011</v>
      </c>
      <c r="U315" s="6">
        <v>30</v>
      </c>
      <c r="V315" s="6">
        <v>70</v>
      </c>
      <c r="W315" s="6">
        <v>100</v>
      </c>
      <c r="X315" s="3">
        <f t="shared" ref="X315:X324" si="50">W315*96319</f>
        <v>9631900</v>
      </c>
      <c r="Y315" s="16">
        <f t="shared" si="46"/>
        <v>11558280</v>
      </c>
      <c r="Z315" s="3">
        <f t="shared" si="47"/>
        <v>13869936</v>
      </c>
      <c r="AA315" s="19">
        <f t="shared" si="48"/>
        <v>138699.35999999999</v>
      </c>
      <c r="AB315" s="19">
        <f t="shared" si="49"/>
        <v>115582.8</v>
      </c>
    </row>
    <row r="316" spans="1:28" ht="18.75">
      <c r="A316" s="21">
        <v>315</v>
      </c>
      <c r="B316" s="1" t="s">
        <v>5</v>
      </c>
      <c r="C316" s="5" t="s">
        <v>25</v>
      </c>
      <c r="D316" s="5" t="s">
        <v>61</v>
      </c>
      <c r="E316" s="5">
        <v>1</v>
      </c>
      <c r="F316" s="5">
        <v>4</v>
      </c>
      <c r="G316" s="5">
        <v>0</v>
      </c>
      <c r="H316" s="5">
        <v>0</v>
      </c>
      <c r="I316" s="5">
        <v>2</v>
      </c>
      <c r="J316" s="5">
        <v>0</v>
      </c>
      <c r="K316" s="5">
        <v>0</v>
      </c>
      <c r="L316" s="5">
        <v>3</v>
      </c>
      <c r="M316" s="5">
        <v>8</v>
      </c>
      <c r="N316" s="5">
        <v>0</v>
      </c>
      <c r="O316" s="5">
        <v>2</v>
      </c>
      <c r="P316" s="5">
        <v>6</v>
      </c>
      <c r="Q316" s="5">
        <v>1</v>
      </c>
      <c r="R316" s="5">
        <v>3</v>
      </c>
      <c r="S316" s="5">
        <v>7</v>
      </c>
      <c r="T316" s="3" t="str">
        <f t="shared" si="45"/>
        <v>731620830020041</v>
      </c>
      <c r="U316" s="6">
        <v>5</v>
      </c>
      <c r="V316" s="6">
        <v>25</v>
      </c>
      <c r="W316" s="6">
        <v>30</v>
      </c>
      <c r="X316" s="3">
        <f t="shared" si="50"/>
        <v>2889570</v>
      </c>
      <c r="Y316" s="16">
        <f t="shared" si="46"/>
        <v>3467484</v>
      </c>
      <c r="Z316" s="3">
        <f t="shared" si="47"/>
        <v>4160980.8</v>
      </c>
      <c r="AA316" s="19">
        <f t="shared" si="48"/>
        <v>138699.35999999999</v>
      </c>
      <c r="AB316" s="19">
        <f t="shared" si="49"/>
        <v>115582.8</v>
      </c>
    </row>
    <row r="317" spans="1:28" ht="18.75">
      <c r="A317" s="21">
        <v>316</v>
      </c>
      <c r="B317" s="1" t="s">
        <v>5</v>
      </c>
      <c r="C317" s="5" t="s">
        <v>25</v>
      </c>
      <c r="D317" s="5" t="s">
        <v>62</v>
      </c>
      <c r="E317" s="5">
        <v>1</v>
      </c>
      <c r="F317" s="5">
        <v>6</v>
      </c>
      <c r="G317" s="5">
        <v>0</v>
      </c>
      <c r="H317" s="5">
        <v>0</v>
      </c>
      <c r="I317" s="5">
        <v>2</v>
      </c>
      <c r="J317" s="5">
        <v>0</v>
      </c>
      <c r="K317" s="5">
        <v>0</v>
      </c>
      <c r="L317" s="5">
        <v>3</v>
      </c>
      <c r="M317" s="5">
        <v>8</v>
      </c>
      <c r="N317" s="5">
        <v>0</v>
      </c>
      <c r="O317" s="5">
        <v>2</v>
      </c>
      <c r="P317" s="5">
        <v>6</v>
      </c>
      <c r="Q317" s="5">
        <v>1</v>
      </c>
      <c r="R317" s="5">
        <v>3</v>
      </c>
      <c r="S317" s="5">
        <v>7</v>
      </c>
      <c r="T317" s="3" t="str">
        <f t="shared" si="45"/>
        <v>731620830020061</v>
      </c>
      <c r="U317" s="6">
        <v>20</v>
      </c>
      <c r="V317" s="6">
        <v>10</v>
      </c>
      <c r="W317" s="6">
        <v>30</v>
      </c>
      <c r="X317" s="3">
        <f t="shared" si="50"/>
        <v>2889570</v>
      </c>
      <c r="Y317" s="16">
        <f t="shared" si="46"/>
        <v>3467484</v>
      </c>
      <c r="Z317" s="3">
        <f t="shared" si="47"/>
        <v>4160980.8</v>
      </c>
      <c r="AA317" s="19">
        <f t="shared" si="48"/>
        <v>138699.35999999999</v>
      </c>
      <c r="AB317" s="19">
        <f t="shared" si="49"/>
        <v>115582.8</v>
      </c>
    </row>
    <row r="318" spans="1:28" ht="18.75">
      <c r="A318" s="21">
        <v>317</v>
      </c>
      <c r="B318" s="1" t="s">
        <v>5</v>
      </c>
      <c r="C318" s="2" t="s">
        <v>25</v>
      </c>
      <c r="D318" s="2" t="s">
        <v>63</v>
      </c>
      <c r="E318" s="2">
        <v>1</v>
      </c>
      <c r="F318" s="2">
        <v>2</v>
      </c>
      <c r="G318" s="2">
        <v>1</v>
      </c>
      <c r="H318" s="2">
        <v>0</v>
      </c>
      <c r="I318" s="2">
        <v>3</v>
      </c>
      <c r="J318" s="2">
        <v>0</v>
      </c>
      <c r="K318" s="2">
        <v>0</v>
      </c>
      <c r="L318" s="2">
        <v>3</v>
      </c>
      <c r="M318" s="2">
        <v>8</v>
      </c>
      <c r="N318" s="2">
        <v>0</v>
      </c>
      <c r="O318" s="2">
        <v>2</v>
      </c>
      <c r="P318" s="2">
        <v>6</v>
      </c>
      <c r="Q318" s="2">
        <v>1</v>
      </c>
      <c r="R318" s="2">
        <v>3</v>
      </c>
      <c r="S318" s="2">
        <v>7</v>
      </c>
      <c r="T318" s="3" t="str">
        <f t="shared" si="45"/>
        <v>731620830030121</v>
      </c>
      <c r="U318" s="3">
        <v>34</v>
      </c>
      <c r="V318" s="3">
        <v>175</v>
      </c>
      <c r="W318" s="3">
        <v>209</v>
      </c>
      <c r="X318" s="3">
        <f t="shared" si="50"/>
        <v>20130671</v>
      </c>
      <c r="Y318" s="16">
        <f t="shared" si="46"/>
        <v>24156805.199999999</v>
      </c>
      <c r="Z318" s="3">
        <f t="shared" si="47"/>
        <v>28988166.239999998</v>
      </c>
      <c r="AA318" s="19">
        <f t="shared" si="48"/>
        <v>138699.35999999999</v>
      </c>
      <c r="AB318" s="19">
        <f t="shared" si="49"/>
        <v>115582.8</v>
      </c>
    </row>
    <row r="319" spans="1:28" ht="18.75">
      <c r="A319" s="21">
        <v>318</v>
      </c>
      <c r="B319" s="1" t="s">
        <v>5</v>
      </c>
      <c r="C319" s="2" t="s">
        <v>25</v>
      </c>
      <c r="D319" s="2" t="s">
        <v>64</v>
      </c>
      <c r="E319" s="2">
        <v>1</v>
      </c>
      <c r="F319" s="2">
        <v>0</v>
      </c>
      <c r="G319" s="2">
        <v>0</v>
      </c>
      <c r="H319" s="2">
        <v>0</v>
      </c>
      <c r="I319" s="2">
        <v>7</v>
      </c>
      <c r="J319" s="2">
        <v>2</v>
      </c>
      <c r="K319" s="2">
        <v>0</v>
      </c>
      <c r="L319" s="2">
        <v>3</v>
      </c>
      <c r="M319" s="2">
        <v>8</v>
      </c>
      <c r="N319" s="2">
        <v>0</v>
      </c>
      <c r="O319" s="2">
        <v>2</v>
      </c>
      <c r="P319" s="2">
        <v>6</v>
      </c>
      <c r="Q319" s="2">
        <v>1</v>
      </c>
      <c r="R319" s="2">
        <v>3</v>
      </c>
      <c r="S319" s="2">
        <v>7</v>
      </c>
      <c r="T319" s="3" t="str">
        <f t="shared" si="45"/>
        <v>731620830270001</v>
      </c>
      <c r="U319" s="3">
        <v>74</v>
      </c>
      <c r="V319" s="3">
        <v>192</v>
      </c>
      <c r="W319" s="3">
        <v>266</v>
      </c>
      <c r="X319" s="3">
        <f t="shared" si="50"/>
        <v>25620854</v>
      </c>
      <c r="Y319" s="16">
        <f t="shared" si="46"/>
        <v>30745024.800000001</v>
      </c>
      <c r="Z319" s="3">
        <f t="shared" si="47"/>
        <v>36894029.760000005</v>
      </c>
      <c r="AA319" s="19">
        <f t="shared" si="48"/>
        <v>138699.36000000002</v>
      </c>
      <c r="AB319" s="19">
        <f t="shared" si="49"/>
        <v>115582.8</v>
      </c>
    </row>
    <row r="320" spans="1:28" ht="18.75">
      <c r="A320" s="21">
        <v>319</v>
      </c>
      <c r="B320" s="1" t="s">
        <v>5</v>
      </c>
      <c r="C320" s="2" t="s">
        <v>25</v>
      </c>
      <c r="D320" s="2" t="s">
        <v>65</v>
      </c>
      <c r="E320" s="2">
        <v>1</v>
      </c>
      <c r="F320" s="2">
        <v>0</v>
      </c>
      <c r="G320" s="2">
        <v>0</v>
      </c>
      <c r="H320" s="2">
        <v>0</v>
      </c>
      <c r="I320" s="2">
        <v>8</v>
      </c>
      <c r="J320" s="2">
        <v>2</v>
      </c>
      <c r="K320" s="2">
        <v>0</v>
      </c>
      <c r="L320" s="2">
        <v>3</v>
      </c>
      <c r="M320" s="2">
        <v>8</v>
      </c>
      <c r="N320" s="2">
        <v>0</v>
      </c>
      <c r="O320" s="2">
        <v>2</v>
      </c>
      <c r="P320" s="2">
        <v>6</v>
      </c>
      <c r="Q320" s="2">
        <v>1</v>
      </c>
      <c r="R320" s="2">
        <v>3</v>
      </c>
      <c r="S320" s="2">
        <v>7</v>
      </c>
      <c r="T320" s="3" t="str">
        <f t="shared" si="45"/>
        <v>731620830280001</v>
      </c>
      <c r="U320" s="3">
        <v>76</v>
      </c>
      <c r="V320" s="3">
        <v>269</v>
      </c>
      <c r="W320" s="3">
        <v>345</v>
      </c>
      <c r="X320" s="3">
        <f t="shared" si="50"/>
        <v>33230055</v>
      </c>
      <c r="Y320" s="16">
        <f t="shared" si="46"/>
        <v>39876066</v>
      </c>
      <c r="Z320" s="3">
        <f t="shared" si="47"/>
        <v>47851279.200000003</v>
      </c>
      <c r="AA320" s="19">
        <f t="shared" si="48"/>
        <v>138699.36000000002</v>
      </c>
      <c r="AB320" s="19">
        <f t="shared" si="49"/>
        <v>115582.8</v>
      </c>
    </row>
    <row r="321" spans="1:29" ht="18.75">
      <c r="A321" s="21">
        <v>320</v>
      </c>
      <c r="B321" s="1" t="s">
        <v>5</v>
      </c>
      <c r="C321" s="2" t="s">
        <v>25</v>
      </c>
      <c r="D321" s="2" t="s">
        <v>66</v>
      </c>
      <c r="E321" s="2">
        <v>1</v>
      </c>
      <c r="F321" s="2">
        <v>0</v>
      </c>
      <c r="G321" s="2">
        <v>0</v>
      </c>
      <c r="H321" s="2">
        <v>0</v>
      </c>
      <c r="I321" s="2">
        <v>6</v>
      </c>
      <c r="J321" s="2">
        <v>2</v>
      </c>
      <c r="K321" s="2">
        <v>0</v>
      </c>
      <c r="L321" s="2">
        <v>3</v>
      </c>
      <c r="M321" s="2">
        <v>8</v>
      </c>
      <c r="N321" s="2">
        <v>0</v>
      </c>
      <c r="O321" s="2">
        <v>2</v>
      </c>
      <c r="P321" s="2">
        <v>6</v>
      </c>
      <c r="Q321" s="2">
        <v>1</v>
      </c>
      <c r="R321" s="2">
        <v>3</v>
      </c>
      <c r="S321" s="2">
        <v>7</v>
      </c>
      <c r="T321" s="3" t="str">
        <f t="shared" si="45"/>
        <v>731620830260001</v>
      </c>
      <c r="U321" s="3">
        <v>50</v>
      </c>
      <c r="V321" s="3">
        <v>160</v>
      </c>
      <c r="W321" s="3">
        <v>210</v>
      </c>
      <c r="X321" s="3">
        <f t="shared" si="50"/>
        <v>20226990</v>
      </c>
      <c r="Y321" s="16">
        <f t="shared" si="46"/>
        <v>24272388</v>
      </c>
      <c r="Z321" s="3">
        <f t="shared" si="47"/>
        <v>29126865.600000001</v>
      </c>
      <c r="AA321" s="19">
        <f t="shared" si="48"/>
        <v>138699.36000000002</v>
      </c>
      <c r="AB321" s="19">
        <f t="shared" si="49"/>
        <v>115582.8</v>
      </c>
    </row>
    <row r="322" spans="1:29" ht="18.75">
      <c r="A322" s="21">
        <v>321</v>
      </c>
      <c r="B322" s="1" t="s">
        <v>5</v>
      </c>
      <c r="C322" s="2" t="s">
        <v>25</v>
      </c>
      <c r="D322" s="2" t="s">
        <v>67</v>
      </c>
      <c r="E322" s="2">
        <v>1</v>
      </c>
      <c r="F322" s="2">
        <v>0</v>
      </c>
      <c r="G322" s="2">
        <v>0</v>
      </c>
      <c r="H322" s="2">
        <v>0</v>
      </c>
      <c r="I322" s="2">
        <v>0</v>
      </c>
      <c r="J322" s="2">
        <v>3</v>
      </c>
      <c r="K322" s="2">
        <v>0</v>
      </c>
      <c r="L322" s="2">
        <v>3</v>
      </c>
      <c r="M322" s="2">
        <v>8</v>
      </c>
      <c r="N322" s="2">
        <v>0</v>
      </c>
      <c r="O322" s="2">
        <v>2</v>
      </c>
      <c r="P322" s="2">
        <v>6</v>
      </c>
      <c r="Q322" s="2">
        <v>1</v>
      </c>
      <c r="R322" s="2">
        <v>3</v>
      </c>
      <c r="S322" s="2">
        <v>7</v>
      </c>
      <c r="T322" s="3" t="str">
        <f t="shared" si="45"/>
        <v>731620830300001</v>
      </c>
      <c r="U322" s="3">
        <v>66</v>
      </c>
      <c r="V322" s="3">
        <v>259</v>
      </c>
      <c r="W322" s="3">
        <v>325</v>
      </c>
      <c r="X322" s="3">
        <f t="shared" si="50"/>
        <v>31303675</v>
      </c>
      <c r="Y322" s="16">
        <f t="shared" si="46"/>
        <v>37564410</v>
      </c>
      <c r="Z322" s="3">
        <f t="shared" si="47"/>
        <v>45077292</v>
      </c>
      <c r="AA322" s="19">
        <f t="shared" si="48"/>
        <v>138699.35999999999</v>
      </c>
      <c r="AB322" s="19">
        <f t="shared" si="49"/>
        <v>115582.8</v>
      </c>
    </row>
    <row r="323" spans="1:29" ht="18.75">
      <c r="A323" s="21">
        <v>322</v>
      </c>
      <c r="B323" s="1" t="s">
        <v>5</v>
      </c>
      <c r="C323" s="2" t="s">
        <v>25</v>
      </c>
      <c r="D323" s="2" t="s">
        <v>68</v>
      </c>
      <c r="E323" s="2">
        <v>1</v>
      </c>
      <c r="F323" s="2">
        <v>0</v>
      </c>
      <c r="G323" s="2">
        <v>0</v>
      </c>
      <c r="H323" s="2">
        <v>0</v>
      </c>
      <c r="I323" s="2">
        <v>1</v>
      </c>
      <c r="J323" s="2">
        <v>3</v>
      </c>
      <c r="K323" s="2">
        <v>0</v>
      </c>
      <c r="L323" s="2">
        <v>3</v>
      </c>
      <c r="M323" s="2">
        <v>8</v>
      </c>
      <c r="N323" s="2">
        <v>0</v>
      </c>
      <c r="O323" s="2">
        <v>2</v>
      </c>
      <c r="P323" s="2">
        <v>6</v>
      </c>
      <c r="Q323" s="2">
        <v>1</v>
      </c>
      <c r="R323" s="2">
        <v>3</v>
      </c>
      <c r="S323" s="2">
        <v>7</v>
      </c>
      <c r="T323" s="3" t="str">
        <f t="shared" si="45"/>
        <v>731620830310001</v>
      </c>
      <c r="U323" s="3">
        <v>250</v>
      </c>
      <c r="V323" s="3">
        <v>400</v>
      </c>
      <c r="W323" s="3">
        <v>650</v>
      </c>
      <c r="X323" s="3">
        <f t="shared" si="50"/>
        <v>62607350</v>
      </c>
      <c r="Y323" s="16">
        <f t="shared" si="46"/>
        <v>75128820</v>
      </c>
      <c r="Z323" s="3">
        <f t="shared" si="47"/>
        <v>90154584</v>
      </c>
      <c r="AA323" s="19">
        <f t="shared" si="48"/>
        <v>138699.35999999999</v>
      </c>
      <c r="AB323" s="19">
        <f t="shared" si="49"/>
        <v>115582.8</v>
      </c>
    </row>
    <row r="324" spans="1:29" ht="18.75">
      <c r="A324" s="21">
        <v>323</v>
      </c>
      <c r="B324" s="1" t="s">
        <v>5</v>
      </c>
      <c r="C324" s="2" t="s">
        <v>25</v>
      </c>
      <c r="D324" s="2" t="s">
        <v>69</v>
      </c>
      <c r="E324" s="2">
        <v>1</v>
      </c>
      <c r="F324" s="2">
        <v>0</v>
      </c>
      <c r="G324" s="2">
        <v>0</v>
      </c>
      <c r="H324" s="2">
        <v>0</v>
      </c>
      <c r="I324" s="2">
        <v>2</v>
      </c>
      <c r="J324" s="2">
        <v>3</v>
      </c>
      <c r="K324" s="2">
        <v>0</v>
      </c>
      <c r="L324" s="2">
        <v>3</v>
      </c>
      <c r="M324" s="2">
        <v>8</v>
      </c>
      <c r="N324" s="2">
        <v>0</v>
      </c>
      <c r="O324" s="2">
        <v>2</v>
      </c>
      <c r="P324" s="2">
        <v>6</v>
      </c>
      <c r="Q324" s="2">
        <v>1</v>
      </c>
      <c r="R324" s="2">
        <v>3</v>
      </c>
      <c r="S324" s="2">
        <v>7</v>
      </c>
      <c r="T324" s="3" t="str">
        <f t="shared" si="45"/>
        <v>731620830320001</v>
      </c>
      <c r="U324" s="3">
        <v>18</v>
      </c>
      <c r="V324" s="3">
        <v>78</v>
      </c>
      <c r="W324" s="3">
        <v>96</v>
      </c>
      <c r="X324" s="3">
        <f t="shared" si="50"/>
        <v>9246624</v>
      </c>
      <c r="Y324" s="16">
        <f t="shared" si="46"/>
        <v>11095948.800000001</v>
      </c>
      <c r="Z324" s="3">
        <f t="shared" si="47"/>
        <v>13315138.560000001</v>
      </c>
      <c r="AA324" s="19">
        <f t="shared" si="48"/>
        <v>138699.36000000002</v>
      </c>
      <c r="AB324" s="19">
        <f t="shared" si="49"/>
        <v>115582.8</v>
      </c>
    </row>
    <row r="325" spans="1:29" ht="15.75" customHeight="1">
      <c r="A325" s="28" t="s">
        <v>347</v>
      </c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9" s="23" customFormat="1" ht="21.75" customHeight="1">
      <c r="A326" s="33" t="s">
        <v>349</v>
      </c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C326" s="4"/>
    </row>
    <row r="327" spans="1:29" ht="21" customHeight="1">
      <c r="A327" s="33" t="s">
        <v>348</v>
      </c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C327" s="4"/>
    </row>
    <row r="328" spans="1:29" ht="19.5" customHeight="1">
      <c r="A328" s="33" t="s">
        <v>350</v>
      </c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C328" s="31"/>
    </row>
    <row r="329" spans="1:29" ht="21" customHeight="1">
      <c r="A329" s="33" t="s">
        <v>351</v>
      </c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C329" s="31"/>
    </row>
    <row r="330" spans="1:29" ht="18.75" customHeight="1">
      <c r="A330" s="33" t="s">
        <v>353</v>
      </c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C330" s="31"/>
    </row>
    <row r="331" spans="1:29" ht="20.25" customHeight="1">
      <c r="A331" s="33" t="s">
        <v>352</v>
      </c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C331" s="31"/>
    </row>
    <row r="332" spans="1:29" ht="26.25" customHeight="1">
      <c r="A332" s="35" t="s">
        <v>355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C332" s="31"/>
    </row>
    <row r="333" spans="1:29" ht="21.75" customHeight="1">
      <c r="A333" s="35" t="s">
        <v>354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C333" s="31"/>
    </row>
    <row r="334" spans="1:29" s="23" customForma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>
      <c r="A335" s="2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26"/>
      <c r="Z335" s="26"/>
      <c r="AA335" s="4"/>
      <c r="AB335" s="4"/>
      <c r="AC335" s="4"/>
    </row>
    <row r="336" spans="1:29">
      <c r="A336" s="2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26"/>
      <c r="Z336" s="26"/>
      <c r="AA336" s="4"/>
      <c r="AB336" s="4"/>
      <c r="AC336" s="4"/>
    </row>
    <row r="337" spans="1:29">
      <c r="A337" s="2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26"/>
      <c r="Z337" s="26"/>
      <c r="AA337" s="4"/>
      <c r="AB337" s="4"/>
      <c r="AC337" s="4"/>
    </row>
    <row r="338" spans="1:29">
      <c r="A338" s="2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26"/>
      <c r="Z338" s="26"/>
      <c r="AA338" s="4"/>
      <c r="AB338" s="4"/>
    </row>
    <row r="339" spans="1:29">
      <c r="A339" s="2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26"/>
      <c r="Z339" s="26"/>
      <c r="AA339" s="4"/>
      <c r="AB339" s="4"/>
    </row>
    <row r="340" spans="1:29">
      <c r="A340" s="2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26"/>
      <c r="Z340" s="26"/>
      <c r="AA340" s="4"/>
      <c r="AB340" s="4"/>
    </row>
    <row r="341" spans="1:29">
      <c r="Z341" s="27"/>
    </row>
  </sheetData>
  <sheetProtection formatCells="0" formatColumns="0" formatRows="0" insertColumns="0" insertRows="0" insertHyperlinks="0" deleteColumns="0" deleteRows="0" sort="0" autoFilter="0" pivotTables="0"/>
  <autoFilter ref="A1:AB324">
    <filterColumn colId="2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sortState ref="A2:AB341">
    <sortCondition ref="B2:B341"/>
  </sortState>
  <mergeCells count="7">
    <mergeCell ref="A330:Z330"/>
    <mergeCell ref="A331:Z331"/>
    <mergeCell ref="E1:S1"/>
    <mergeCell ref="A326:Z326"/>
    <mergeCell ref="A327:Z327"/>
    <mergeCell ref="A328:Z328"/>
    <mergeCell ref="A329:Z329"/>
  </mergeCells>
  <conditionalFormatting sqref="H334">
    <cfRule type="duplicateValues" dxfId="3" priority="1"/>
  </conditionalFormatting>
  <pageMargins left="0.7" right="0.7" top="0.7" bottom="0.7" header="0.3" footer="0.3"/>
  <pageSetup scale="93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C341"/>
  <sheetViews>
    <sheetView rightToLeft="1" topLeftCell="A323" workbookViewId="0">
      <selection activeCell="A326" sqref="A326:Z334"/>
    </sheetView>
  </sheetViews>
  <sheetFormatPr defaultRowHeight="15.75"/>
  <cols>
    <col min="1" max="1" width="7.140625" style="22" customWidth="1"/>
    <col min="2" max="2" width="10.28515625" customWidth="1"/>
    <col min="3" max="3" width="14.140625" customWidth="1"/>
    <col min="4" max="4" width="35.5703125" customWidth="1"/>
    <col min="5" max="12" width="1.5703125" hidden="1" customWidth="1"/>
    <col min="13" max="13" width="6.42578125" hidden="1" customWidth="1"/>
    <col min="14" max="17" width="1.5703125" hidden="1" customWidth="1"/>
    <col min="18" max="18" width="2.140625" hidden="1" customWidth="1"/>
    <col min="19" max="19" width="7.5703125" hidden="1" customWidth="1"/>
    <col min="20" max="20" width="19" customWidth="1"/>
    <col min="21" max="21" width="4.7109375" customWidth="1"/>
    <col min="22" max="22" width="4.85546875" customWidth="1"/>
    <col min="23" max="23" width="6" customWidth="1"/>
    <col min="24" max="24" width="13.140625" hidden="1" customWidth="1"/>
    <col min="25" max="25" width="15.28515625" style="10" customWidth="1"/>
    <col min="26" max="26" width="14.42578125" style="14" customWidth="1"/>
    <col min="27" max="27" width="9.5703125" hidden="1" customWidth="1"/>
    <col min="28" max="28" width="0" hidden="1" customWidth="1"/>
    <col min="29" max="29" width="13.42578125" customWidth="1"/>
  </cols>
  <sheetData>
    <row r="1" spans="1:29" ht="42" customHeight="1">
      <c r="A1" s="24" t="s">
        <v>0</v>
      </c>
      <c r="B1" s="24" t="s">
        <v>1</v>
      </c>
      <c r="C1" s="24" t="s">
        <v>2</v>
      </c>
      <c r="D1" s="24" t="s">
        <v>3</v>
      </c>
      <c r="E1" s="32" t="s">
        <v>321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4" t="s">
        <v>324</v>
      </c>
      <c r="U1" s="12" t="s">
        <v>322</v>
      </c>
      <c r="V1" s="12" t="s">
        <v>323</v>
      </c>
      <c r="W1" s="12" t="s">
        <v>4</v>
      </c>
      <c r="X1" s="12" t="s">
        <v>325</v>
      </c>
      <c r="Y1" s="15" t="s">
        <v>346</v>
      </c>
      <c r="Z1" s="12" t="s">
        <v>345</v>
      </c>
      <c r="AA1" s="17" t="s">
        <v>344</v>
      </c>
      <c r="AB1" s="13" t="s">
        <v>335</v>
      </c>
    </row>
    <row r="2" spans="1:29" ht="18.75">
      <c r="A2" s="21">
        <v>265</v>
      </c>
      <c r="B2" s="1" t="s">
        <v>15</v>
      </c>
      <c r="C2" s="1" t="s">
        <v>130</v>
      </c>
      <c r="D2" s="1" t="s">
        <v>132</v>
      </c>
      <c r="E2" s="1">
        <v>1</v>
      </c>
      <c r="F2" s="1">
        <v>0</v>
      </c>
      <c r="G2" s="1">
        <v>0</v>
      </c>
      <c r="H2" s="1">
        <v>0</v>
      </c>
      <c r="I2" s="1">
        <v>7</v>
      </c>
      <c r="J2" s="1">
        <v>0</v>
      </c>
      <c r="K2" s="1">
        <v>0</v>
      </c>
      <c r="L2" s="1">
        <v>1</v>
      </c>
      <c r="M2" s="1">
        <v>0</v>
      </c>
      <c r="N2" s="1">
        <v>0</v>
      </c>
      <c r="O2" s="1">
        <v>2</v>
      </c>
      <c r="P2" s="1">
        <v>1</v>
      </c>
      <c r="Q2" s="1">
        <v>3</v>
      </c>
      <c r="R2" s="1">
        <v>2</v>
      </c>
      <c r="S2" s="1">
        <v>7</v>
      </c>
      <c r="T2" s="1" t="str">
        <f t="shared" ref="T2:T65" si="0">S2&amp;R2&amp;Q2&amp;P2&amp;O2&amp;N2&amp;M2&amp;L2&amp;K2&amp;J2&amp;I2&amp;H2&amp;G2&amp;F2&amp;E2</f>
        <v>723120010070001</v>
      </c>
      <c r="U2" s="1">
        <v>125</v>
      </c>
      <c r="V2" s="1">
        <v>355</v>
      </c>
      <c r="W2" s="1">
        <v>480</v>
      </c>
      <c r="X2" s="1"/>
      <c r="Y2" s="30">
        <v>0</v>
      </c>
      <c r="Z2" s="1">
        <v>52800000</v>
      </c>
      <c r="AA2" s="19">
        <v>110000</v>
      </c>
      <c r="AC2" s="19">
        <f t="shared" ref="AC2:AC65" si="1">Z2/W2/10</f>
        <v>11000</v>
      </c>
    </row>
    <row r="3" spans="1:29" ht="18.75">
      <c r="A3" s="21">
        <v>179</v>
      </c>
      <c r="B3" s="1" t="s">
        <v>6</v>
      </c>
      <c r="C3" s="1" t="s">
        <v>134</v>
      </c>
      <c r="D3" s="1" t="s">
        <v>183</v>
      </c>
      <c r="E3" s="1">
        <v>1</v>
      </c>
      <c r="F3" s="1">
        <v>0</v>
      </c>
      <c r="G3" s="1">
        <v>0</v>
      </c>
      <c r="H3" s="1">
        <v>0</v>
      </c>
      <c r="I3" s="1">
        <v>3</v>
      </c>
      <c r="J3" s="1">
        <v>1</v>
      </c>
      <c r="K3" s="1">
        <v>0</v>
      </c>
      <c r="L3" s="1">
        <v>3</v>
      </c>
      <c r="M3" s="1">
        <v>5</v>
      </c>
      <c r="N3" s="1">
        <v>0</v>
      </c>
      <c r="O3" s="1">
        <v>2</v>
      </c>
      <c r="P3" s="1">
        <v>1</v>
      </c>
      <c r="Q3" s="1">
        <v>2</v>
      </c>
      <c r="R3" s="1">
        <v>3</v>
      </c>
      <c r="S3" s="1">
        <v>7</v>
      </c>
      <c r="T3" s="1" t="str">
        <f t="shared" si="0"/>
        <v>732120530130001</v>
      </c>
      <c r="U3" s="1">
        <v>81</v>
      </c>
      <c r="V3" s="1">
        <v>219</v>
      </c>
      <c r="W3" s="1">
        <v>300</v>
      </c>
      <c r="X3" s="1">
        <v>29678400</v>
      </c>
      <c r="Y3" s="30">
        <f>X3</f>
        <v>29678400</v>
      </c>
      <c r="Z3" s="1">
        <f>Y3+(Y3*0.25)</f>
        <v>37098000</v>
      </c>
      <c r="AA3" s="4">
        <f t="shared" ref="AA3:AA34" si="2">Z3/W3</f>
        <v>123660</v>
      </c>
      <c r="AB3" s="4">
        <f t="shared" ref="AB3:AB34" si="3">Y3/W3</f>
        <v>98928</v>
      </c>
      <c r="AC3" s="19">
        <f t="shared" si="1"/>
        <v>12366</v>
      </c>
    </row>
    <row r="4" spans="1:29" ht="18.75">
      <c r="A4" s="21">
        <v>170</v>
      </c>
      <c r="B4" s="1" t="s">
        <v>6</v>
      </c>
      <c r="C4" s="1" t="s">
        <v>134</v>
      </c>
      <c r="D4" s="1" t="s">
        <v>174</v>
      </c>
      <c r="E4" s="1">
        <v>1</v>
      </c>
      <c r="F4" s="1">
        <v>1</v>
      </c>
      <c r="G4" s="1">
        <v>0</v>
      </c>
      <c r="H4" s="1">
        <v>0</v>
      </c>
      <c r="I4" s="1">
        <v>3</v>
      </c>
      <c r="J4" s="1">
        <v>1</v>
      </c>
      <c r="K4" s="1">
        <v>0</v>
      </c>
      <c r="L4" s="1">
        <v>3</v>
      </c>
      <c r="M4" s="1">
        <v>5</v>
      </c>
      <c r="N4" s="1">
        <v>0</v>
      </c>
      <c r="O4" s="1">
        <v>2</v>
      </c>
      <c r="P4" s="1">
        <v>1</v>
      </c>
      <c r="Q4" s="1">
        <v>2</v>
      </c>
      <c r="R4" s="1">
        <v>3</v>
      </c>
      <c r="S4" s="1">
        <v>7</v>
      </c>
      <c r="T4" s="1" t="str">
        <f t="shared" si="0"/>
        <v>732120530130011</v>
      </c>
      <c r="U4" s="1">
        <v>24</v>
      </c>
      <c r="V4" s="1">
        <v>56</v>
      </c>
      <c r="W4" s="1">
        <v>80</v>
      </c>
      <c r="X4" s="1">
        <v>7934400</v>
      </c>
      <c r="Y4" s="30">
        <f>X4</f>
        <v>7934400</v>
      </c>
      <c r="Z4" s="1">
        <f>Y4+(Y4*0.25)</f>
        <v>9918000</v>
      </c>
      <c r="AA4" s="4">
        <f t="shared" si="2"/>
        <v>123975</v>
      </c>
      <c r="AB4" s="4">
        <f t="shared" si="3"/>
        <v>99180</v>
      </c>
      <c r="AC4" s="19">
        <f t="shared" si="1"/>
        <v>12397.5</v>
      </c>
    </row>
    <row r="5" spans="1:29" ht="18.75">
      <c r="A5" s="21">
        <v>68</v>
      </c>
      <c r="B5" s="1" t="s">
        <v>6</v>
      </c>
      <c r="C5" s="2" t="s">
        <v>76</v>
      </c>
      <c r="D5" s="2" t="s">
        <v>262</v>
      </c>
      <c r="E5" s="2">
        <v>1</v>
      </c>
      <c r="F5" s="2">
        <v>0</v>
      </c>
      <c r="G5" s="2">
        <v>0</v>
      </c>
      <c r="H5" s="2">
        <v>0</v>
      </c>
      <c r="I5" s="2">
        <v>8</v>
      </c>
      <c r="J5" s="2">
        <v>0</v>
      </c>
      <c r="K5" s="2">
        <v>0</v>
      </c>
      <c r="L5" s="2">
        <v>5</v>
      </c>
      <c r="M5" s="2">
        <v>4</v>
      </c>
      <c r="N5" s="2">
        <v>0</v>
      </c>
      <c r="O5" s="2">
        <v>2</v>
      </c>
      <c r="P5" s="2">
        <v>1</v>
      </c>
      <c r="Q5" s="2">
        <v>1</v>
      </c>
      <c r="R5" s="2">
        <v>3</v>
      </c>
      <c r="S5" s="2">
        <v>4</v>
      </c>
      <c r="T5" s="3" t="str">
        <f t="shared" si="0"/>
        <v>431120450080001</v>
      </c>
      <c r="U5" s="3">
        <v>139</v>
      </c>
      <c r="V5" s="3">
        <v>241</v>
      </c>
      <c r="W5" s="3">
        <v>380</v>
      </c>
      <c r="X5" s="3">
        <v>34718400</v>
      </c>
      <c r="Y5" s="16">
        <f>(X5*0.2)+X5</f>
        <v>41662080</v>
      </c>
      <c r="Z5" s="18">
        <f>Y5+(Y5*0.15)</f>
        <v>47911392</v>
      </c>
      <c r="AA5" s="19">
        <f t="shared" si="2"/>
        <v>126082.6105263158</v>
      </c>
      <c r="AB5" s="19">
        <f t="shared" si="3"/>
        <v>109637.05263157895</v>
      </c>
      <c r="AC5" s="19">
        <f t="shared" si="1"/>
        <v>12608.26105263158</v>
      </c>
    </row>
    <row r="6" spans="1:29" ht="18.75">
      <c r="A6" s="21">
        <v>180</v>
      </c>
      <c r="B6" s="1" t="s">
        <v>6</v>
      </c>
      <c r="C6" s="1" t="s">
        <v>134</v>
      </c>
      <c r="D6" s="1" t="s">
        <v>184</v>
      </c>
      <c r="E6" s="1">
        <v>1</v>
      </c>
      <c r="F6" s="1">
        <v>0</v>
      </c>
      <c r="G6" s="1">
        <v>0</v>
      </c>
      <c r="H6" s="1">
        <v>0</v>
      </c>
      <c r="I6" s="1">
        <v>5</v>
      </c>
      <c r="J6" s="1">
        <v>1</v>
      </c>
      <c r="K6" s="1">
        <v>0</v>
      </c>
      <c r="L6" s="1">
        <v>3</v>
      </c>
      <c r="M6" s="1">
        <v>5</v>
      </c>
      <c r="N6" s="1">
        <v>0</v>
      </c>
      <c r="O6" s="1">
        <v>2</v>
      </c>
      <c r="P6" s="1">
        <v>1</v>
      </c>
      <c r="Q6" s="1">
        <v>2</v>
      </c>
      <c r="R6" s="1">
        <v>3</v>
      </c>
      <c r="S6" s="1">
        <v>7</v>
      </c>
      <c r="T6" s="1" t="str">
        <f t="shared" si="0"/>
        <v>732120530150001</v>
      </c>
      <c r="U6" s="1">
        <v>45</v>
      </c>
      <c r="V6" s="1">
        <v>185</v>
      </c>
      <c r="W6" s="1">
        <v>230</v>
      </c>
      <c r="X6" s="1">
        <v>23270400</v>
      </c>
      <c r="Y6" s="30">
        <f>X6</f>
        <v>23270400</v>
      </c>
      <c r="Z6" s="1">
        <f>Y6+(Y6*0.25)</f>
        <v>29088000</v>
      </c>
      <c r="AA6" s="4">
        <f t="shared" si="2"/>
        <v>126469.56521739131</v>
      </c>
      <c r="AB6" s="4">
        <f t="shared" si="3"/>
        <v>101175.65217391304</v>
      </c>
      <c r="AC6" s="19">
        <f t="shared" si="1"/>
        <v>12646.956521739132</v>
      </c>
    </row>
    <row r="7" spans="1:29" ht="18.75">
      <c r="A7" s="21">
        <v>225</v>
      </c>
      <c r="B7" s="1" t="s">
        <v>6</v>
      </c>
      <c r="C7" s="1" t="s">
        <v>134</v>
      </c>
      <c r="D7" s="1" t="s">
        <v>233</v>
      </c>
      <c r="E7" s="1">
        <v>1</v>
      </c>
      <c r="F7" s="1">
        <v>0</v>
      </c>
      <c r="G7" s="1">
        <v>0</v>
      </c>
      <c r="H7" s="1">
        <v>0</v>
      </c>
      <c r="I7" s="1">
        <v>7</v>
      </c>
      <c r="J7" s="1">
        <v>0</v>
      </c>
      <c r="K7" s="1">
        <v>0</v>
      </c>
      <c r="L7" s="1">
        <v>3</v>
      </c>
      <c r="M7" s="1">
        <v>5</v>
      </c>
      <c r="N7" s="1">
        <v>0</v>
      </c>
      <c r="O7" s="1">
        <v>2</v>
      </c>
      <c r="P7" s="1">
        <v>1</v>
      </c>
      <c r="Q7" s="1">
        <v>2</v>
      </c>
      <c r="R7" s="1">
        <v>3</v>
      </c>
      <c r="S7" s="1">
        <v>7</v>
      </c>
      <c r="T7" s="1" t="str">
        <f t="shared" si="0"/>
        <v>732120530070001</v>
      </c>
      <c r="U7" s="1">
        <v>124</v>
      </c>
      <c r="V7" s="1">
        <v>526</v>
      </c>
      <c r="W7" s="1">
        <v>650</v>
      </c>
      <c r="X7" s="1">
        <v>66614400</v>
      </c>
      <c r="Y7" s="30">
        <f>X7</f>
        <v>66614400</v>
      </c>
      <c r="Z7" s="1">
        <f>Y7+(Y7*0.25)</f>
        <v>83268000</v>
      </c>
      <c r="AA7" s="4">
        <f t="shared" si="2"/>
        <v>128104.61538461539</v>
      </c>
      <c r="AB7" s="4">
        <f t="shared" si="3"/>
        <v>102483.69230769231</v>
      </c>
      <c r="AC7" s="19">
        <f t="shared" si="1"/>
        <v>12810.461538461539</v>
      </c>
    </row>
    <row r="8" spans="1:29" ht="18.75">
      <c r="A8" s="21">
        <v>95</v>
      </c>
      <c r="B8" s="1" t="s">
        <v>6</v>
      </c>
      <c r="C8" s="1" t="s">
        <v>76</v>
      </c>
      <c r="D8" s="1" t="s">
        <v>305</v>
      </c>
      <c r="E8" s="1">
        <v>2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5</v>
      </c>
      <c r="M8" s="1">
        <v>4</v>
      </c>
      <c r="N8" s="1">
        <v>0</v>
      </c>
      <c r="O8" s="1">
        <v>2</v>
      </c>
      <c r="P8" s="1">
        <v>3</v>
      </c>
      <c r="Q8" s="1">
        <v>1</v>
      </c>
      <c r="R8" s="1">
        <v>3</v>
      </c>
      <c r="S8" s="1">
        <v>4</v>
      </c>
      <c r="T8" s="1" t="str">
        <f t="shared" si="0"/>
        <v>431320450010002</v>
      </c>
      <c r="U8" s="1">
        <v>38</v>
      </c>
      <c r="V8" s="1">
        <v>82</v>
      </c>
      <c r="W8" s="1">
        <v>120</v>
      </c>
      <c r="X8" s="1">
        <v>11275200</v>
      </c>
      <c r="Y8" s="30">
        <f>(X8*0.2)+X8</f>
        <v>13530240</v>
      </c>
      <c r="Z8" s="1">
        <f>Y8+(Y8*0.15)</f>
        <v>15559776</v>
      </c>
      <c r="AA8" s="19">
        <f t="shared" si="2"/>
        <v>129664.8</v>
      </c>
      <c r="AB8" s="19">
        <f t="shared" si="3"/>
        <v>112752</v>
      </c>
      <c r="AC8" s="19">
        <f t="shared" si="1"/>
        <v>12966.48</v>
      </c>
    </row>
    <row r="9" spans="1:29" ht="21">
      <c r="A9" s="21">
        <v>69</v>
      </c>
      <c r="B9" s="7" t="s">
        <v>6</v>
      </c>
      <c r="C9" s="8" t="s">
        <v>76</v>
      </c>
      <c r="D9" s="8" t="s">
        <v>265</v>
      </c>
      <c r="E9" s="2">
        <v>1</v>
      </c>
      <c r="F9" s="2">
        <v>0</v>
      </c>
      <c r="G9" s="2">
        <v>0</v>
      </c>
      <c r="H9" s="2">
        <v>0</v>
      </c>
      <c r="I9" s="2">
        <v>7</v>
      </c>
      <c r="J9" s="2">
        <v>0</v>
      </c>
      <c r="K9" s="2">
        <v>0</v>
      </c>
      <c r="L9" s="2">
        <v>5</v>
      </c>
      <c r="M9" s="8">
        <v>4</v>
      </c>
      <c r="N9" s="2">
        <v>0</v>
      </c>
      <c r="O9" s="2">
        <v>2</v>
      </c>
      <c r="P9" s="2">
        <v>1</v>
      </c>
      <c r="Q9" s="2">
        <v>1</v>
      </c>
      <c r="R9" s="2">
        <v>3</v>
      </c>
      <c r="S9" s="2">
        <v>4</v>
      </c>
      <c r="T9" s="9" t="str">
        <f t="shared" si="0"/>
        <v>431120450070001</v>
      </c>
      <c r="U9" s="9">
        <v>105</v>
      </c>
      <c r="V9" s="9">
        <v>195</v>
      </c>
      <c r="W9" s="9">
        <v>300</v>
      </c>
      <c r="X9" s="9">
        <v>28324800</v>
      </c>
      <c r="Y9" s="16">
        <f>(X9*0.2)+X9</f>
        <v>33989760</v>
      </c>
      <c r="Z9" s="18">
        <f>Y9+(Y9*0.15)</f>
        <v>39088224</v>
      </c>
      <c r="AA9" s="19">
        <f t="shared" si="2"/>
        <v>130294.08</v>
      </c>
      <c r="AB9" s="19">
        <f t="shared" si="3"/>
        <v>113299.2</v>
      </c>
      <c r="AC9" s="19">
        <f t="shared" si="1"/>
        <v>13029.407999999999</v>
      </c>
    </row>
    <row r="10" spans="1:29" ht="18.75">
      <c r="A10" s="21">
        <v>224</v>
      </c>
      <c r="B10" s="1" t="s">
        <v>6</v>
      </c>
      <c r="C10" s="1" t="s">
        <v>134</v>
      </c>
      <c r="D10" s="1" t="s">
        <v>232</v>
      </c>
      <c r="E10" s="1">
        <v>1</v>
      </c>
      <c r="F10" s="1">
        <v>0</v>
      </c>
      <c r="G10" s="1">
        <v>0</v>
      </c>
      <c r="H10" s="1">
        <v>0</v>
      </c>
      <c r="I10" s="1">
        <v>4</v>
      </c>
      <c r="J10" s="1">
        <v>0</v>
      </c>
      <c r="K10" s="1">
        <v>0</v>
      </c>
      <c r="L10" s="1">
        <v>3</v>
      </c>
      <c r="M10" s="1">
        <v>5</v>
      </c>
      <c r="N10" s="1">
        <v>0</v>
      </c>
      <c r="O10" s="1">
        <v>2</v>
      </c>
      <c r="P10" s="1">
        <v>1</v>
      </c>
      <c r="Q10" s="1">
        <v>2</v>
      </c>
      <c r="R10" s="1">
        <v>3</v>
      </c>
      <c r="S10" s="1">
        <v>7</v>
      </c>
      <c r="T10" s="1" t="str">
        <f t="shared" si="0"/>
        <v>732120530040001</v>
      </c>
      <c r="U10" s="1">
        <v>82</v>
      </c>
      <c r="V10" s="1">
        <v>438</v>
      </c>
      <c r="W10" s="1">
        <v>520</v>
      </c>
      <c r="X10" s="1">
        <v>54230400</v>
      </c>
      <c r="Y10" s="30">
        <f>X10</f>
        <v>54230400</v>
      </c>
      <c r="Z10" s="1">
        <f>Y10+(Y10*0.25)</f>
        <v>67788000</v>
      </c>
      <c r="AA10" s="4">
        <f t="shared" si="2"/>
        <v>130361.53846153847</v>
      </c>
      <c r="AB10" s="4">
        <f t="shared" si="3"/>
        <v>104289.23076923077</v>
      </c>
      <c r="AC10" s="19">
        <f t="shared" si="1"/>
        <v>13036.153846153848</v>
      </c>
    </row>
    <row r="11" spans="1:29" ht="18.75">
      <c r="A11" s="21">
        <v>223</v>
      </c>
      <c r="B11" s="1" t="s">
        <v>6</v>
      </c>
      <c r="C11" s="1" t="s">
        <v>134</v>
      </c>
      <c r="D11" s="1" t="s">
        <v>231</v>
      </c>
      <c r="E11" s="1">
        <v>1</v>
      </c>
      <c r="F11" s="1">
        <v>0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  <c r="L11" s="1">
        <v>3</v>
      </c>
      <c r="M11" s="1">
        <v>5</v>
      </c>
      <c r="N11" s="1">
        <v>0</v>
      </c>
      <c r="O11" s="1">
        <v>2</v>
      </c>
      <c r="P11" s="1">
        <v>1</v>
      </c>
      <c r="Q11" s="1">
        <v>2</v>
      </c>
      <c r="R11" s="1">
        <v>3</v>
      </c>
      <c r="S11" s="1">
        <v>7</v>
      </c>
      <c r="T11" s="1" t="str">
        <f t="shared" si="0"/>
        <v>732120530050001</v>
      </c>
      <c r="U11" s="1">
        <v>100</v>
      </c>
      <c r="V11" s="1">
        <v>470</v>
      </c>
      <c r="W11" s="1">
        <v>570</v>
      </c>
      <c r="X11" s="1">
        <v>60552000</v>
      </c>
      <c r="Y11" s="30">
        <f>X11</f>
        <v>60552000</v>
      </c>
      <c r="Z11" s="1">
        <f>Y11+(Y11*0.25)</f>
        <v>75690000</v>
      </c>
      <c r="AA11" s="4">
        <f t="shared" si="2"/>
        <v>132789.47368421053</v>
      </c>
      <c r="AB11" s="4">
        <f t="shared" si="3"/>
        <v>106231.57894736843</v>
      </c>
      <c r="AC11" s="19">
        <f t="shared" si="1"/>
        <v>13278.947368421053</v>
      </c>
    </row>
    <row r="12" spans="1:29" ht="21">
      <c r="A12" s="21">
        <v>70</v>
      </c>
      <c r="B12" s="7" t="s">
        <v>6</v>
      </c>
      <c r="C12" s="8" t="s">
        <v>76</v>
      </c>
      <c r="D12" s="8" t="s">
        <v>266</v>
      </c>
      <c r="E12" s="2">
        <v>2</v>
      </c>
      <c r="F12" s="2">
        <v>0</v>
      </c>
      <c r="G12" s="2">
        <v>0</v>
      </c>
      <c r="H12" s="2">
        <v>0</v>
      </c>
      <c r="I12" s="2">
        <v>5</v>
      </c>
      <c r="J12" s="2">
        <v>0</v>
      </c>
      <c r="K12" s="2">
        <v>0</v>
      </c>
      <c r="L12" s="2">
        <v>5</v>
      </c>
      <c r="M12" s="8">
        <v>4</v>
      </c>
      <c r="N12" s="2">
        <v>0</v>
      </c>
      <c r="O12" s="2">
        <v>2</v>
      </c>
      <c r="P12" s="2">
        <v>1</v>
      </c>
      <c r="Q12" s="2">
        <v>1</v>
      </c>
      <c r="R12" s="2">
        <v>3</v>
      </c>
      <c r="S12" s="2">
        <v>4</v>
      </c>
      <c r="T12" s="9" t="str">
        <f t="shared" si="0"/>
        <v>431120450050002</v>
      </c>
      <c r="U12" s="9">
        <v>88</v>
      </c>
      <c r="V12" s="9">
        <v>232</v>
      </c>
      <c r="W12" s="9">
        <v>320</v>
      </c>
      <c r="X12" s="9">
        <v>30873600</v>
      </c>
      <c r="Y12" s="16">
        <f>(X12*0.2)+X12</f>
        <v>37048320</v>
      </c>
      <c r="Z12" s="18">
        <f>Y12+(Y12*0.15)</f>
        <v>42605568</v>
      </c>
      <c r="AA12" s="19">
        <f t="shared" si="2"/>
        <v>133142.39999999999</v>
      </c>
      <c r="AB12" s="19">
        <f t="shared" si="3"/>
        <v>115776</v>
      </c>
      <c r="AC12" s="19">
        <f t="shared" si="1"/>
        <v>13314.24</v>
      </c>
    </row>
    <row r="13" spans="1:29" ht="18.75">
      <c r="A13" s="21">
        <v>67</v>
      </c>
      <c r="B13" s="1" t="s">
        <v>6</v>
      </c>
      <c r="C13" s="2" t="s">
        <v>76</v>
      </c>
      <c r="D13" s="2" t="s">
        <v>259</v>
      </c>
      <c r="E13" s="2">
        <v>1</v>
      </c>
      <c r="F13" s="2">
        <v>0</v>
      </c>
      <c r="G13" s="2">
        <v>0</v>
      </c>
      <c r="H13" s="2">
        <v>0</v>
      </c>
      <c r="I13" s="2">
        <v>9</v>
      </c>
      <c r="J13" s="2">
        <v>0</v>
      </c>
      <c r="K13" s="2">
        <v>0</v>
      </c>
      <c r="L13" s="2">
        <v>5</v>
      </c>
      <c r="M13" s="2">
        <v>4</v>
      </c>
      <c r="N13" s="2">
        <v>0</v>
      </c>
      <c r="O13" s="2">
        <v>2</v>
      </c>
      <c r="P13" s="2">
        <v>1</v>
      </c>
      <c r="Q13" s="2">
        <v>1</v>
      </c>
      <c r="R13" s="2">
        <v>3</v>
      </c>
      <c r="S13" s="2">
        <v>4</v>
      </c>
      <c r="T13" s="3" t="str">
        <f t="shared" si="0"/>
        <v>431120450090001</v>
      </c>
      <c r="U13" s="3">
        <v>119</v>
      </c>
      <c r="V13" s="3">
        <v>221</v>
      </c>
      <c r="W13" s="3">
        <v>340</v>
      </c>
      <c r="X13" s="3">
        <v>33091200</v>
      </c>
      <c r="Y13" s="16">
        <f>(X13*0.2)+X13</f>
        <v>39709440</v>
      </c>
      <c r="Z13" s="18">
        <f>Y13+(Y13*0.15)</f>
        <v>45665856</v>
      </c>
      <c r="AA13" s="19">
        <f t="shared" si="2"/>
        <v>134311.3411764706</v>
      </c>
      <c r="AB13" s="19">
        <f t="shared" si="3"/>
        <v>116792.4705882353</v>
      </c>
      <c r="AC13" s="19">
        <f t="shared" si="1"/>
        <v>13431.13411764706</v>
      </c>
    </row>
    <row r="14" spans="1:29" ht="18.75">
      <c r="A14" s="21">
        <v>66</v>
      </c>
      <c r="B14" s="1" t="s">
        <v>6</v>
      </c>
      <c r="C14" s="2" t="s">
        <v>76</v>
      </c>
      <c r="D14" s="2" t="s">
        <v>258</v>
      </c>
      <c r="E14" s="2">
        <v>1</v>
      </c>
      <c r="F14" s="2">
        <v>0</v>
      </c>
      <c r="G14" s="2">
        <v>0</v>
      </c>
      <c r="H14" s="2">
        <v>0</v>
      </c>
      <c r="I14" s="2">
        <v>3</v>
      </c>
      <c r="J14" s="2">
        <v>0</v>
      </c>
      <c r="K14" s="2">
        <v>0</v>
      </c>
      <c r="L14" s="2">
        <v>5</v>
      </c>
      <c r="M14" s="2">
        <v>4</v>
      </c>
      <c r="N14" s="2">
        <v>0</v>
      </c>
      <c r="O14" s="2">
        <v>2</v>
      </c>
      <c r="P14" s="2">
        <v>1</v>
      </c>
      <c r="Q14" s="2">
        <v>1</v>
      </c>
      <c r="R14" s="2">
        <v>2</v>
      </c>
      <c r="S14" s="2">
        <v>4</v>
      </c>
      <c r="T14" s="3" t="str">
        <f t="shared" si="0"/>
        <v>421120450030001</v>
      </c>
      <c r="U14" s="3">
        <v>118</v>
      </c>
      <c r="V14" s="3">
        <v>171</v>
      </c>
      <c r="W14" s="3">
        <v>289</v>
      </c>
      <c r="X14" s="3">
        <v>28353600</v>
      </c>
      <c r="Y14" s="16">
        <f>(X14*0.2)+X14</f>
        <v>34024320</v>
      </c>
      <c r="Z14" s="18">
        <f>Y14+(Y14*0.15)</f>
        <v>39127968</v>
      </c>
      <c r="AA14" s="19">
        <f t="shared" si="2"/>
        <v>135390.89273356402</v>
      </c>
      <c r="AB14" s="19">
        <f t="shared" si="3"/>
        <v>117731.21107266436</v>
      </c>
      <c r="AC14" s="19">
        <f t="shared" si="1"/>
        <v>13539.089273356401</v>
      </c>
    </row>
    <row r="15" spans="1:29" ht="18.75">
      <c r="A15" s="21">
        <v>198</v>
      </c>
      <c r="B15" s="1" t="s">
        <v>6</v>
      </c>
      <c r="C15" s="1" t="s">
        <v>134</v>
      </c>
      <c r="D15" s="1" t="s">
        <v>202</v>
      </c>
      <c r="E15" s="1">
        <v>1</v>
      </c>
      <c r="F15" s="1">
        <v>3</v>
      </c>
      <c r="G15" s="1">
        <v>0</v>
      </c>
      <c r="H15" s="1">
        <v>0</v>
      </c>
      <c r="I15" s="1">
        <v>4</v>
      </c>
      <c r="J15" s="1">
        <v>0</v>
      </c>
      <c r="K15" s="1">
        <v>1</v>
      </c>
      <c r="L15" s="1">
        <v>3</v>
      </c>
      <c r="M15" s="1">
        <v>5</v>
      </c>
      <c r="N15" s="1">
        <v>0</v>
      </c>
      <c r="O15" s="1">
        <v>2</v>
      </c>
      <c r="P15" s="1">
        <v>6</v>
      </c>
      <c r="Q15" s="1">
        <v>6</v>
      </c>
      <c r="R15" s="1">
        <v>1</v>
      </c>
      <c r="S15" s="1">
        <v>2</v>
      </c>
      <c r="T15" s="1" t="str">
        <f t="shared" si="0"/>
        <v>216620531040031</v>
      </c>
      <c r="U15" s="1">
        <v>15</v>
      </c>
      <c r="V15" s="1">
        <v>35</v>
      </c>
      <c r="W15" s="1">
        <v>50</v>
      </c>
      <c r="X15" s="1">
        <v>5428800</v>
      </c>
      <c r="Y15" s="30">
        <f>X15</f>
        <v>5428800</v>
      </c>
      <c r="Z15" s="1">
        <f>Y15+(Y15*0.25)</f>
        <v>6786000</v>
      </c>
      <c r="AA15" s="4">
        <f t="shared" si="2"/>
        <v>135720</v>
      </c>
      <c r="AB15" s="4">
        <f t="shared" si="3"/>
        <v>108576</v>
      </c>
      <c r="AC15" s="19">
        <f t="shared" si="1"/>
        <v>13572</v>
      </c>
    </row>
    <row r="16" spans="1:29" ht="18.75">
      <c r="A16" s="21">
        <v>160</v>
      </c>
      <c r="B16" s="1" t="s">
        <v>6</v>
      </c>
      <c r="C16" s="1" t="s">
        <v>134</v>
      </c>
      <c r="D16" s="1" t="s">
        <v>164</v>
      </c>
      <c r="E16" s="1">
        <v>1</v>
      </c>
      <c r="F16" s="1">
        <v>1</v>
      </c>
      <c r="G16" s="1">
        <v>0</v>
      </c>
      <c r="H16" s="1">
        <v>0</v>
      </c>
      <c r="I16" s="1">
        <v>6</v>
      </c>
      <c r="J16" s="1">
        <v>6</v>
      </c>
      <c r="K16" s="1">
        <v>0</v>
      </c>
      <c r="L16" s="1">
        <v>3</v>
      </c>
      <c r="M16" s="1">
        <v>5</v>
      </c>
      <c r="N16" s="1">
        <v>0</v>
      </c>
      <c r="O16" s="1">
        <v>2</v>
      </c>
      <c r="P16" s="1">
        <v>6</v>
      </c>
      <c r="Q16" s="1">
        <v>6</v>
      </c>
      <c r="R16" s="1">
        <v>1</v>
      </c>
      <c r="S16" s="1">
        <v>2</v>
      </c>
      <c r="T16" s="1" t="str">
        <f t="shared" si="0"/>
        <v>216620530660011</v>
      </c>
      <c r="U16" s="1">
        <v>11</v>
      </c>
      <c r="V16" s="1">
        <v>45</v>
      </c>
      <c r="W16" s="1">
        <v>56</v>
      </c>
      <c r="X16" s="1">
        <v>6120000</v>
      </c>
      <c r="Y16" s="30">
        <f>X16</f>
        <v>6120000</v>
      </c>
      <c r="Z16" s="1">
        <f>Y16+(Y16*0.25)</f>
        <v>7650000</v>
      </c>
      <c r="AA16" s="4">
        <f t="shared" si="2"/>
        <v>136607.14285714287</v>
      </c>
      <c r="AB16" s="4">
        <f t="shared" si="3"/>
        <v>109285.71428571429</v>
      </c>
      <c r="AC16" s="19">
        <f t="shared" si="1"/>
        <v>13660.714285714286</v>
      </c>
    </row>
    <row r="17" spans="1:29" ht="18.75">
      <c r="A17" s="21">
        <v>118</v>
      </c>
      <c r="B17" s="1" t="s">
        <v>6</v>
      </c>
      <c r="C17" s="1" t="s">
        <v>16</v>
      </c>
      <c r="D17" s="1" t="s">
        <v>240</v>
      </c>
      <c r="E17" s="1">
        <v>1</v>
      </c>
      <c r="F17" s="1">
        <v>2</v>
      </c>
      <c r="G17" s="1">
        <v>0</v>
      </c>
      <c r="H17" s="1">
        <v>0</v>
      </c>
      <c r="I17" s="1">
        <v>6</v>
      </c>
      <c r="J17" s="1">
        <v>1</v>
      </c>
      <c r="K17" s="1">
        <v>0</v>
      </c>
      <c r="L17" s="1">
        <v>1</v>
      </c>
      <c r="M17" s="1">
        <v>5</v>
      </c>
      <c r="N17" s="1">
        <v>0</v>
      </c>
      <c r="O17" s="1">
        <v>2</v>
      </c>
      <c r="P17" s="1">
        <v>3</v>
      </c>
      <c r="Q17" s="1">
        <v>5</v>
      </c>
      <c r="R17" s="1">
        <v>1</v>
      </c>
      <c r="S17" s="1">
        <v>8</v>
      </c>
      <c r="T17" s="1" t="str">
        <f t="shared" si="0"/>
        <v>815320510160021</v>
      </c>
      <c r="U17" s="1">
        <v>30</v>
      </c>
      <c r="V17" s="1">
        <v>150</v>
      </c>
      <c r="W17" s="1">
        <v>180</v>
      </c>
      <c r="X17" s="1">
        <f>W17*95181</f>
        <v>17132580</v>
      </c>
      <c r="Y17" s="30">
        <f t="shared" ref="Y17:Y31" si="4">(X17*0.2)+X17</f>
        <v>20559096</v>
      </c>
      <c r="Z17" s="1">
        <f t="shared" ref="Z17:Z28" si="5">Y17+(Y17*0.2)</f>
        <v>24670915.199999999</v>
      </c>
      <c r="AA17" s="19">
        <f t="shared" si="2"/>
        <v>137060.63999999998</v>
      </c>
      <c r="AB17" s="19">
        <f t="shared" si="3"/>
        <v>114217.2</v>
      </c>
      <c r="AC17" s="19">
        <f t="shared" si="1"/>
        <v>13706.063999999998</v>
      </c>
    </row>
    <row r="18" spans="1:29" ht="18.75">
      <c r="A18" s="21">
        <v>122</v>
      </c>
      <c r="B18" s="1" t="s">
        <v>6</v>
      </c>
      <c r="C18" s="1" t="s">
        <v>16</v>
      </c>
      <c r="D18" s="1" t="s">
        <v>246</v>
      </c>
      <c r="E18" s="1">
        <v>1</v>
      </c>
      <c r="F18" s="1">
        <v>4</v>
      </c>
      <c r="G18" s="1">
        <v>0</v>
      </c>
      <c r="H18" s="1">
        <v>0</v>
      </c>
      <c r="I18" s="1">
        <v>6</v>
      </c>
      <c r="J18" s="1">
        <v>1</v>
      </c>
      <c r="K18" s="1">
        <v>0</v>
      </c>
      <c r="L18" s="1">
        <v>1</v>
      </c>
      <c r="M18" s="1">
        <v>5</v>
      </c>
      <c r="N18" s="1">
        <v>0</v>
      </c>
      <c r="O18" s="1">
        <v>2</v>
      </c>
      <c r="P18" s="1">
        <v>3</v>
      </c>
      <c r="Q18" s="1">
        <v>5</v>
      </c>
      <c r="R18" s="1">
        <v>1</v>
      </c>
      <c r="S18" s="1">
        <v>8</v>
      </c>
      <c r="T18" s="1" t="str">
        <f t="shared" si="0"/>
        <v>815320510160041</v>
      </c>
      <c r="U18" s="1">
        <v>10</v>
      </c>
      <c r="V18" s="1">
        <v>80</v>
      </c>
      <c r="W18" s="1">
        <v>90</v>
      </c>
      <c r="X18" s="1">
        <f>W18*95181</f>
        <v>8566290</v>
      </c>
      <c r="Y18" s="30">
        <f t="shared" si="4"/>
        <v>10279548</v>
      </c>
      <c r="Z18" s="1">
        <f t="shared" si="5"/>
        <v>12335457.6</v>
      </c>
      <c r="AA18" s="19">
        <f t="shared" si="2"/>
        <v>137060.63999999998</v>
      </c>
      <c r="AB18" s="19">
        <f t="shared" si="3"/>
        <v>114217.2</v>
      </c>
      <c r="AC18" s="19">
        <f t="shared" si="1"/>
        <v>13706.063999999998</v>
      </c>
    </row>
    <row r="19" spans="1:29" ht="18.75">
      <c r="A19" s="21">
        <v>125</v>
      </c>
      <c r="B19" s="1" t="s">
        <v>6</v>
      </c>
      <c r="C19" s="1" t="s">
        <v>16</v>
      </c>
      <c r="D19" s="1" t="s">
        <v>242</v>
      </c>
      <c r="E19" s="1">
        <v>1</v>
      </c>
      <c r="F19" s="1">
        <v>3</v>
      </c>
      <c r="G19" s="1">
        <v>0</v>
      </c>
      <c r="H19" s="1">
        <v>0</v>
      </c>
      <c r="I19" s="1">
        <v>7</v>
      </c>
      <c r="J19" s="1">
        <v>1</v>
      </c>
      <c r="K19" s="1">
        <v>0</v>
      </c>
      <c r="L19" s="1">
        <v>1</v>
      </c>
      <c r="M19" s="1">
        <v>5</v>
      </c>
      <c r="N19" s="1">
        <v>0</v>
      </c>
      <c r="O19" s="1">
        <v>2</v>
      </c>
      <c r="P19" s="1">
        <v>3</v>
      </c>
      <c r="Q19" s="1">
        <v>5</v>
      </c>
      <c r="R19" s="1">
        <v>1</v>
      </c>
      <c r="S19" s="1">
        <v>8</v>
      </c>
      <c r="T19" s="1" t="str">
        <f t="shared" si="0"/>
        <v>815320510170031</v>
      </c>
      <c r="U19" s="1">
        <v>45</v>
      </c>
      <c r="V19" s="1">
        <v>165</v>
      </c>
      <c r="W19" s="1">
        <v>210</v>
      </c>
      <c r="X19" s="1">
        <f>W19*95181</f>
        <v>19988010</v>
      </c>
      <c r="Y19" s="30">
        <f t="shared" si="4"/>
        <v>23985612</v>
      </c>
      <c r="Z19" s="1">
        <f t="shared" si="5"/>
        <v>28782734.399999999</v>
      </c>
      <c r="AA19" s="19">
        <f t="shared" si="2"/>
        <v>137060.63999999998</v>
      </c>
      <c r="AB19" s="19">
        <f t="shared" si="3"/>
        <v>114217.2</v>
      </c>
      <c r="AC19" s="19">
        <f t="shared" si="1"/>
        <v>13706.063999999998</v>
      </c>
    </row>
    <row r="20" spans="1:29" ht="18.75">
      <c r="A20" s="21">
        <v>108</v>
      </c>
      <c r="B20" s="1" t="s">
        <v>6</v>
      </c>
      <c r="C20" s="1" t="s">
        <v>16</v>
      </c>
      <c r="D20" s="1" t="s">
        <v>271</v>
      </c>
      <c r="E20" s="1">
        <v>2</v>
      </c>
      <c r="F20" s="1">
        <v>0</v>
      </c>
      <c r="G20" s="1">
        <v>0</v>
      </c>
      <c r="H20" s="1">
        <v>0</v>
      </c>
      <c r="I20" s="1">
        <v>2</v>
      </c>
      <c r="J20" s="1">
        <v>0</v>
      </c>
      <c r="K20" s="1">
        <v>0</v>
      </c>
      <c r="L20" s="1">
        <v>1</v>
      </c>
      <c r="M20" s="1">
        <v>5</v>
      </c>
      <c r="N20" s="1">
        <v>0</v>
      </c>
      <c r="O20" s="1">
        <v>2</v>
      </c>
      <c r="P20" s="1">
        <v>2</v>
      </c>
      <c r="Q20" s="1">
        <v>3</v>
      </c>
      <c r="R20" s="1">
        <v>5</v>
      </c>
      <c r="S20" s="1">
        <v>7</v>
      </c>
      <c r="T20" s="1" t="str">
        <f t="shared" si="0"/>
        <v>753220510020002</v>
      </c>
      <c r="U20" s="1">
        <v>150</v>
      </c>
      <c r="V20" s="1">
        <v>290</v>
      </c>
      <c r="W20" s="1">
        <v>440</v>
      </c>
      <c r="X20" s="1">
        <v>41879640</v>
      </c>
      <c r="Y20" s="30">
        <f t="shared" si="4"/>
        <v>50255568</v>
      </c>
      <c r="Z20" s="1">
        <f t="shared" si="5"/>
        <v>60306681.600000001</v>
      </c>
      <c r="AA20" s="19">
        <f t="shared" si="2"/>
        <v>137060.64000000001</v>
      </c>
      <c r="AB20" s="19">
        <f t="shared" si="3"/>
        <v>114217.2</v>
      </c>
      <c r="AC20" s="19">
        <f t="shared" si="1"/>
        <v>13706.064000000002</v>
      </c>
    </row>
    <row r="21" spans="1:29" ht="18.75">
      <c r="A21" s="21">
        <v>110</v>
      </c>
      <c r="B21" s="1" t="s">
        <v>6</v>
      </c>
      <c r="C21" s="1" t="s">
        <v>16</v>
      </c>
      <c r="D21" s="1" t="s">
        <v>20</v>
      </c>
      <c r="E21" s="1">
        <v>1</v>
      </c>
      <c r="F21" s="1">
        <v>0</v>
      </c>
      <c r="G21" s="1">
        <v>0</v>
      </c>
      <c r="H21" s="1">
        <v>0</v>
      </c>
      <c r="I21" s="1">
        <v>4</v>
      </c>
      <c r="J21" s="1">
        <v>0</v>
      </c>
      <c r="K21" s="1">
        <v>0</v>
      </c>
      <c r="L21" s="1">
        <v>1</v>
      </c>
      <c r="M21" s="1">
        <v>5</v>
      </c>
      <c r="N21" s="1">
        <v>0</v>
      </c>
      <c r="O21" s="1">
        <v>2</v>
      </c>
      <c r="P21" s="1">
        <v>2</v>
      </c>
      <c r="Q21" s="1">
        <v>3</v>
      </c>
      <c r="R21" s="1">
        <v>5</v>
      </c>
      <c r="S21" s="1">
        <v>7</v>
      </c>
      <c r="T21" s="1" t="str">
        <f t="shared" si="0"/>
        <v>753220510040001</v>
      </c>
      <c r="U21" s="1">
        <v>100</v>
      </c>
      <c r="V21" s="1">
        <v>300</v>
      </c>
      <c r="W21" s="1">
        <v>400</v>
      </c>
      <c r="X21" s="1">
        <v>38072400</v>
      </c>
      <c r="Y21" s="30">
        <f t="shared" si="4"/>
        <v>45686880</v>
      </c>
      <c r="Z21" s="1">
        <f t="shared" si="5"/>
        <v>54824256</v>
      </c>
      <c r="AA21" s="19">
        <f t="shared" si="2"/>
        <v>137060.64000000001</v>
      </c>
      <c r="AB21" s="19">
        <f t="shared" si="3"/>
        <v>114217.2</v>
      </c>
      <c r="AC21" s="19">
        <f t="shared" si="1"/>
        <v>13706.064000000002</v>
      </c>
    </row>
    <row r="22" spans="1:29" ht="18.75">
      <c r="A22" s="21">
        <v>119</v>
      </c>
      <c r="B22" s="1" t="s">
        <v>6</v>
      </c>
      <c r="C22" s="1" t="s">
        <v>16</v>
      </c>
      <c r="D22" s="1" t="s">
        <v>245</v>
      </c>
      <c r="E22" s="1">
        <v>1</v>
      </c>
      <c r="F22" s="1">
        <v>2</v>
      </c>
      <c r="G22" s="1">
        <v>0</v>
      </c>
      <c r="H22" s="1">
        <v>0</v>
      </c>
      <c r="I22" s="1">
        <v>8</v>
      </c>
      <c r="J22" s="1">
        <v>1</v>
      </c>
      <c r="K22" s="1">
        <v>0</v>
      </c>
      <c r="L22" s="1">
        <v>1</v>
      </c>
      <c r="M22" s="1">
        <v>5</v>
      </c>
      <c r="N22" s="1">
        <v>0</v>
      </c>
      <c r="O22" s="1">
        <v>2</v>
      </c>
      <c r="P22" s="1">
        <v>3</v>
      </c>
      <c r="Q22" s="1">
        <v>5</v>
      </c>
      <c r="R22" s="1">
        <v>1</v>
      </c>
      <c r="S22" s="1">
        <v>8</v>
      </c>
      <c r="T22" s="1" t="str">
        <f t="shared" si="0"/>
        <v>815320510180021</v>
      </c>
      <c r="U22" s="1">
        <v>15</v>
      </c>
      <c r="V22" s="1">
        <v>105</v>
      </c>
      <c r="W22" s="1">
        <v>120</v>
      </c>
      <c r="X22" s="1">
        <f t="shared" ref="X22:X28" si="6">W22*95181</f>
        <v>11421720</v>
      </c>
      <c r="Y22" s="30">
        <f t="shared" si="4"/>
        <v>13706064</v>
      </c>
      <c r="Z22" s="1">
        <f t="shared" si="5"/>
        <v>16447276.800000001</v>
      </c>
      <c r="AA22" s="19">
        <f t="shared" si="2"/>
        <v>137060.64000000001</v>
      </c>
      <c r="AB22" s="19">
        <f t="shared" si="3"/>
        <v>114217.2</v>
      </c>
      <c r="AC22" s="19">
        <f t="shared" si="1"/>
        <v>13706.064000000002</v>
      </c>
    </row>
    <row r="23" spans="1:29" ht="18.75">
      <c r="A23" s="21">
        <v>120</v>
      </c>
      <c r="B23" s="1" t="s">
        <v>6</v>
      </c>
      <c r="C23" s="1" t="s">
        <v>16</v>
      </c>
      <c r="D23" s="1" t="s">
        <v>244</v>
      </c>
      <c r="E23" s="1">
        <v>1</v>
      </c>
      <c r="F23" s="1">
        <v>1</v>
      </c>
      <c r="G23" s="1">
        <v>0</v>
      </c>
      <c r="H23" s="1">
        <v>0</v>
      </c>
      <c r="I23" s="1">
        <v>8</v>
      </c>
      <c r="J23" s="1">
        <v>1</v>
      </c>
      <c r="K23" s="1">
        <v>0</v>
      </c>
      <c r="L23" s="1">
        <v>1</v>
      </c>
      <c r="M23" s="1">
        <v>5</v>
      </c>
      <c r="N23" s="1">
        <v>0</v>
      </c>
      <c r="O23" s="1">
        <v>2</v>
      </c>
      <c r="P23" s="1">
        <v>3</v>
      </c>
      <c r="Q23" s="1">
        <v>5</v>
      </c>
      <c r="R23" s="1">
        <v>1</v>
      </c>
      <c r="S23" s="1">
        <v>8</v>
      </c>
      <c r="T23" s="1" t="str">
        <f t="shared" si="0"/>
        <v>815320510180011</v>
      </c>
      <c r="U23" s="1">
        <v>15</v>
      </c>
      <c r="V23" s="1">
        <v>45</v>
      </c>
      <c r="W23" s="1">
        <v>60</v>
      </c>
      <c r="X23" s="1">
        <f t="shared" si="6"/>
        <v>5710860</v>
      </c>
      <c r="Y23" s="30">
        <f t="shared" si="4"/>
        <v>6853032</v>
      </c>
      <c r="Z23" s="1">
        <f t="shared" si="5"/>
        <v>8223638.4000000004</v>
      </c>
      <c r="AA23" s="19">
        <f t="shared" si="2"/>
        <v>137060.64000000001</v>
      </c>
      <c r="AB23" s="19">
        <f t="shared" si="3"/>
        <v>114217.2</v>
      </c>
      <c r="AC23" s="19">
        <f t="shared" si="1"/>
        <v>13706.064000000002</v>
      </c>
    </row>
    <row r="24" spans="1:29" ht="18.75">
      <c r="A24" s="21">
        <v>121</v>
      </c>
      <c r="B24" s="1" t="s">
        <v>6</v>
      </c>
      <c r="C24" s="1" t="s">
        <v>16</v>
      </c>
      <c r="D24" s="1" t="s">
        <v>247</v>
      </c>
      <c r="E24" s="1">
        <v>1</v>
      </c>
      <c r="F24" s="1">
        <v>7</v>
      </c>
      <c r="G24" s="1">
        <v>0</v>
      </c>
      <c r="H24" s="1">
        <v>0</v>
      </c>
      <c r="I24" s="1">
        <v>6</v>
      </c>
      <c r="J24" s="1">
        <v>1</v>
      </c>
      <c r="K24" s="1">
        <v>0</v>
      </c>
      <c r="L24" s="1">
        <v>1</v>
      </c>
      <c r="M24" s="1">
        <v>5</v>
      </c>
      <c r="N24" s="1">
        <v>0</v>
      </c>
      <c r="O24" s="1">
        <v>2</v>
      </c>
      <c r="P24" s="1">
        <v>3</v>
      </c>
      <c r="Q24" s="1">
        <v>5</v>
      </c>
      <c r="R24" s="1">
        <v>1</v>
      </c>
      <c r="S24" s="1">
        <v>8</v>
      </c>
      <c r="T24" s="1" t="str">
        <f t="shared" si="0"/>
        <v>815320510160071</v>
      </c>
      <c r="U24" s="1">
        <v>75</v>
      </c>
      <c r="V24" s="1">
        <v>255</v>
      </c>
      <c r="W24" s="1">
        <v>330</v>
      </c>
      <c r="X24" s="1">
        <f t="shared" si="6"/>
        <v>31409730</v>
      </c>
      <c r="Y24" s="30">
        <f t="shared" si="4"/>
        <v>37691676</v>
      </c>
      <c r="Z24" s="1">
        <f t="shared" si="5"/>
        <v>45230011.200000003</v>
      </c>
      <c r="AA24" s="19">
        <f t="shared" si="2"/>
        <v>137060.64000000001</v>
      </c>
      <c r="AB24" s="19">
        <f t="shared" si="3"/>
        <v>114217.2</v>
      </c>
      <c r="AC24" s="19">
        <f t="shared" si="1"/>
        <v>13706.064000000002</v>
      </c>
    </row>
    <row r="25" spans="1:29" ht="18.75">
      <c r="A25" s="21">
        <v>123</v>
      </c>
      <c r="B25" s="1" t="s">
        <v>6</v>
      </c>
      <c r="C25" s="1" t="s">
        <v>16</v>
      </c>
      <c r="D25" s="1" t="s">
        <v>241</v>
      </c>
      <c r="E25" s="1">
        <v>1</v>
      </c>
      <c r="F25" s="1">
        <v>2</v>
      </c>
      <c r="G25" s="1">
        <v>0</v>
      </c>
      <c r="H25" s="1">
        <v>0</v>
      </c>
      <c r="I25" s="1">
        <v>7</v>
      </c>
      <c r="J25" s="1">
        <v>1</v>
      </c>
      <c r="K25" s="1">
        <v>0</v>
      </c>
      <c r="L25" s="1">
        <v>1</v>
      </c>
      <c r="M25" s="1">
        <v>5</v>
      </c>
      <c r="N25" s="1">
        <v>0</v>
      </c>
      <c r="O25" s="1">
        <v>2</v>
      </c>
      <c r="P25" s="1">
        <v>3</v>
      </c>
      <c r="Q25" s="1">
        <v>5</v>
      </c>
      <c r="R25" s="1">
        <v>1</v>
      </c>
      <c r="S25" s="1">
        <v>8</v>
      </c>
      <c r="T25" s="1" t="str">
        <f t="shared" si="0"/>
        <v>815320510170021</v>
      </c>
      <c r="U25" s="1">
        <v>15</v>
      </c>
      <c r="V25" s="1">
        <v>135</v>
      </c>
      <c r="W25" s="1">
        <v>150</v>
      </c>
      <c r="X25" s="1">
        <f t="shared" si="6"/>
        <v>14277150</v>
      </c>
      <c r="Y25" s="30">
        <f t="shared" si="4"/>
        <v>17132580</v>
      </c>
      <c r="Z25" s="1">
        <f t="shared" si="5"/>
        <v>20559096</v>
      </c>
      <c r="AA25" s="19">
        <f t="shared" si="2"/>
        <v>137060.64000000001</v>
      </c>
      <c r="AB25" s="19">
        <f t="shared" si="3"/>
        <v>114217.2</v>
      </c>
      <c r="AC25" s="19">
        <f t="shared" si="1"/>
        <v>13706.064000000002</v>
      </c>
    </row>
    <row r="26" spans="1:29" ht="18.75">
      <c r="A26" s="21">
        <v>124</v>
      </c>
      <c r="B26" s="1" t="s">
        <v>6</v>
      </c>
      <c r="C26" s="1" t="s">
        <v>16</v>
      </c>
      <c r="D26" s="1" t="s">
        <v>303</v>
      </c>
      <c r="E26" s="1">
        <v>1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5</v>
      </c>
      <c r="N26" s="1">
        <v>0</v>
      </c>
      <c r="O26" s="1">
        <v>2</v>
      </c>
      <c r="P26" s="1">
        <v>1</v>
      </c>
      <c r="Q26" s="1">
        <v>3</v>
      </c>
      <c r="R26" s="1">
        <v>5</v>
      </c>
      <c r="S26" s="1">
        <v>7</v>
      </c>
      <c r="T26" s="1" t="str">
        <f t="shared" si="0"/>
        <v>753120510000021</v>
      </c>
      <c r="U26" s="1">
        <v>35</v>
      </c>
      <c r="V26" s="1">
        <v>85</v>
      </c>
      <c r="W26" s="1">
        <v>120</v>
      </c>
      <c r="X26" s="1">
        <f t="shared" si="6"/>
        <v>11421720</v>
      </c>
      <c r="Y26" s="30">
        <f t="shared" si="4"/>
        <v>13706064</v>
      </c>
      <c r="Z26" s="1">
        <f t="shared" si="5"/>
        <v>16447276.800000001</v>
      </c>
      <c r="AA26" s="19">
        <f t="shared" si="2"/>
        <v>137060.64000000001</v>
      </c>
      <c r="AB26" s="19">
        <f t="shared" si="3"/>
        <v>114217.2</v>
      </c>
      <c r="AC26" s="19">
        <f t="shared" si="1"/>
        <v>13706.064000000002</v>
      </c>
    </row>
    <row r="27" spans="1:29" ht="18.75">
      <c r="A27" s="21">
        <v>126</v>
      </c>
      <c r="B27" s="1" t="s">
        <v>6</v>
      </c>
      <c r="C27" s="1" t="s">
        <v>16</v>
      </c>
      <c r="D27" s="1" t="s">
        <v>319</v>
      </c>
      <c r="E27" s="1">
        <v>1</v>
      </c>
      <c r="F27" s="1">
        <v>5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5</v>
      </c>
      <c r="N27" s="1">
        <v>0</v>
      </c>
      <c r="O27" s="1">
        <v>2</v>
      </c>
      <c r="P27" s="1">
        <v>1</v>
      </c>
      <c r="Q27" s="1">
        <v>3</v>
      </c>
      <c r="R27" s="1">
        <v>5</v>
      </c>
      <c r="S27" s="1">
        <v>7</v>
      </c>
      <c r="T27" s="1" t="str">
        <f t="shared" si="0"/>
        <v>753120510000051</v>
      </c>
      <c r="U27" s="1">
        <v>27</v>
      </c>
      <c r="V27" s="1">
        <v>93</v>
      </c>
      <c r="W27" s="1">
        <v>120</v>
      </c>
      <c r="X27" s="1">
        <f t="shared" si="6"/>
        <v>11421720</v>
      </c>
      <c r="Y27" s="30">
        <f t="shared" si="4"/>
        <v>13706064</v>
      </c>
      <c r="Z27" s="1">
        <f t="shared" si="5"/>
        <v>16447276.800000001</v>
      </c>
      <c r="AA27" s="19">
        <f t="shared" si="2"/>
        <v>137060.64000000001</v>
      </c>
      <c r="AB27" s="19">
        <f t="shared" si="3"/>
        <v>114217.2</v>
      </c>
      <c r="AC27" s="19">
        <f t="shared" si="1"/>
        <v>13706.064000000002</v>
      </c>
    </row>
    <row r="28" spans="1:29" ht="18.75">
      <c r="A28" s="21">
        <v>127</v>
      </c>
      <c r="B28" s="1" t="s">
        <v>6</v>
      </c>
      <c r="C28" s="1" t="s">
        <v>16</v>
      </c>
      <c r="D28" s="1" t="s">
        <v>310</v>
      </c>
      <c r="E28" s="1">
        <v>1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5</v>
      </c>
      <c r="N28" s="1">
        <v>0</v>
      </c>
      <c r="O28" s="1">
        <v>2</v>
      </c>
      <c r="P28" s="1">
        <v>1</v>
      </c>
      <c r="Q28" s="1">
        <v>3</v>
      </c>
      <c r="R28" s="1">
        <v>5</v>
      </c>
      <c r="S28" s="1">
        <v>7</v>
      </c>
      <c r="T28" s="1" t="str">
        <f t="shared" si="0"/>
        <v>753120510000041</v>
      </c>
      <c r="U28" s="1">
        <v>35</v>
      </c>
      <c r="V28" s="1">
        <v>75</v>
      </c>
      <c r="W28" s="1">
        <v>110</v>
      </c>
      <c r="X28" s="1">
        <f t="shared" si="6"/>
        <v>10469910</v>
      </c>
      <c r="Y28" s="30">
        <f t="shared" si="4"/>
        <v>12563892</v>
      </c>
      <c r="Z28" s="1">
        <f t="shared" si="5"/>
        <v>15076670.4</v>
      </c>
      <c r="AA28" s="19">
        <f t="shared" si="2"/>
        <v>137060.64000000001</v>
      </c>
      <c r="AB28" s="19">
        <f t="shared" si="3"/>
        <v>114217.2</v>
      </c>
      <c r="AC28" s="19">
        <f t="shared" si="1"/>
        <v>13706.064000000002</v>
      </c>
    </row>
    <row r="29" spans="1:29" ht="18.75">
      <c r="A29" s="21">
        <v>72</v>
      </c>
      <c r="B29" s="1" t="s">
        <v>6</v>
      </c>
      <c r="C29" s="2" t="s">
        <v>76</v>
      </c>
      <c r="D29" s="2" t="s">
        <v>273</v>
      </c>
      <c r="E29" s="2">
        <v>1</v>
      </c>
      <c r="F29" s="2">
        <v>0</v>
      </c>
      <c r="G29" s="2">
        <v>0</v>
      </c>
      <c r="H29" s="2">
        <v>0</v>
      </c>
      <c r="I29" s="2">
        <v>4</v>
      </c>
      <c r="J29" s="2">
        <v>0</v>
      </c>
      <c r="K29" s="2">
        <v>0</v>
      </c>
      <c r="L29" s="2">
        <v>5</v>
      </c>
      <c r="M29" s="2">
        <v>4</v>
      </c>
      <c r="N29" s="2">
        <v>0</v>
      </c>
      <c r="O29" s="2">
        <v>2</v>
      </c>
      <c r="P29" s="2">
        <v>2</v>
      </c>
      <c r="Q29" s="2">
        <v>1</v>
      </c>
      <c r="R29" s="2">
        <v>3</v>
      </c>
      <c r="S29" s="2">
        <v>4</v>
      </c>
      <c r="T29" s="3" t="str">
        <f t="shared" si="0"/>
        <v>431220450040001</v>
      </c>
      <c r="U29" s="3">
        <v>187</v>
      </c>
      <c r="V29" s="3">
        <v>343</v>
      </c>
      <c r="W29" s="3">
        <v>530</v>
      </c>
      <c r="X29" s="3">
        <v>52689600</v>
      </c>
      <c r="Y29" s="16">
        <f t="shared" si="4"/>
        <v>63227520</v>
      </c>
      <c r="Z29" s="18">
        <f>Y29+(Y29*0.15)</f>
        <v>72711648</v>
      </c>
      <c r="AA29" s="19">
        <f t="shared" si="2"/>
        <v>137191.78867924528</v>
      </c>
      <c r="AB29" s="19">
        <f t="shared" si="3"/>
        <v>119297.2075471698</v>
      </c>
      <c r="AC29" s="19">
        <f t="shared" si="1"/>
        <v>13719.178867924527</v>
      </c>
    </row>
    <row r="30" spans="1:29" ht="18.75">
      <c r="A30" s="21">
        <v>4</v>
      </c>
      <c r="B30" s="1" t="s">
        <v>6</v>
      </c>
      <c r="C30" s="2" t="s">
        <v>76</v>
      </c>
      <c r="D30" s="2" t="s">
        <v>81</v>
      </c>
      <c r="E30" s="2">
        <v>1</v>
      </c>
      <c r="F30" s="2">
        <v>0</v>
      </c>
      <c r="G30" s="2">
        <v>0</v>
      </c>
      <c r="H30" s="2">
        <v>0</v>
      </c>
      <c r="I30" s="2">
        <v>2</v>
      </c>
      <c r="J30" s="2">
        <v>0</v>
      </c>
      <c r="K30" s="2">
        <v>0</v>
      </c>
      <c r="L30" s="2">
        <v>5</v>
      </c>
      <c r="M30" s="2">
        <v>4</v>
      </c>
      <c r="N30" s="2">
        <v>0</v>
      </c>
      <c r="O30" s="2">
        <v>2</v>
      </c>
      <c r="P30" s="2">
        <v>1</v>
      </c>
      <c r="Q30" s="2">
        <v>1</v>
      </c>
      <c r="R30" s="2">
        <v>3</v>
      </c>
      <c r="S30" s="2">
        <v>4</v>
      </c>
      <c r="T30" s="3" t="str">
        <f t="shared" si="0"/>
        <v>431120450020001</v>
      </c>
      <c r="U30" s="3">
        <v>60</v>
      </c>
      <c r="V30" s="3">
        <v>80</v>
      </c>
      <c r="W30" s="3">
        <v>140</v>
      </c>
      <c r="X30" s="3">
        <v>13924800</v>
      </c>
      <c r="Y30" s="16">
        <f t="shared" si="4"/>
        <v>16709760</v>
      </c>
      <c r="Z30" s="18">
        <f>Y30+(Y30*0.15)</f>
        <v>19216224</v>
      </c>
      <c r="AA30" s="19">
        <f t="shared" si="2"/>
        <v>137258.74285714285</v>
      </c>
      <c r="AB30" s="19">
        <f t="shared" si="3"/>
        <v>119355.42857142857</v>
      </c>
      <c r="AC30" s="19">
        <f t="shared" si="1"/>
        <v>13725.874285714284</v>
      </c>
    </row>
    <row r="31" spans="1:29" ht="18.75">
      <c r="A31" s="21">
        <v>299</v>
      </c>
      <c r="B31" s="1" t="s">
        <v>5</v>
      </c>
      <c r="C31" s="1" t="s">
        <v>25</v>
      </c>
      <c r="D31" s="1" t="s">
        <v>45</v>
      </c>
      <c r="E31" s="1">
        <v>1</v>
      </c>
      <c r="F31" s="1">
        <v>0</v>
      </c>
      <c r="G31" s="1">
        <v>0</v>
      </c>
      <c r="H31" s="1">
        <v>0</v>
      </c>
      <c r="I31" s="1">
        <v>3</v>
      </c>
      <c r="J31" s="1">
        <v>0</v>
      </c>
      <c r="K31" s="1">
        <v>0</v>
      </c>
      <c r="L31" s="1">
        <v>3</v>
      </c>
      <c r="M31" s="1">
        <v>8</v>
      </c>
      <c r="N31" s="1">
        <v>0</v>
      </c>
      <c r="O31" s="1">
        <v>2</v>
      </c>
      <c r="P31" s="1">
        <v>6</v>
      </c>
      <c r="Q31" s="1">
        <v>1</v>
      </c>
      <c r="R31" s="1">
        <v>3</v>
      </c>
      <c r="S31" s="1">
        <v>7</v>
      </c>
      <c r="T31" s="1" t="str">
        <f t="shared" si="0"/>
        <v>731620830030001</v>
      </c>
      <c r="U31" s="1">
        <v>175</v>
      </c>
      <c r="V31" s="1">
        <v>410</v>
      </c>
      <c r="W31" s="1">
        <v>585</v>
      </c>
      <c r="X31" s="1">
        <v>55972800</v>
      </c>
      <c r="Y31" s="30">
        <f t="shared" si="4"/>
        <v>67167360</v>
      </c>
      <c r="Z31" s="1">
        <f>Y31+(Y31*0.2)</f>
        <v>80600832</v>
      </c>
      <c r="AA31" s="19">
        <f t="shared" si="2"/>
        <v>137779.20000000001</v>
      </c>
      <c r="AB31" s="19">
        <f t="shared" si="3"/>
        <v>114816</v>
      </c>
      <c r="AC31" s="19">
        <f t="shared" si="1"/>
        <v>13777.920000000002</v>
      </c>
    </row>
    <row r="32" spans="1:29" ht="18.75">
      <c r="A32" s="21">
        <v>226</v>
      </c>
      <c r="B32" s="1" t="s">
        <v>6</v>
      </c>
      <c r="C32" s="1" t="s">
        <v>134</v>
      </c>
      <c r="D32" s="1" t="s">
        <v>234</v>
      </c>
      <c r="E32" s="1">
        <v>1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3</v>
      </c>
      <c r="M32" s="1">
        <v>5</v>
      </c>
      <c r="N32" s="1">
        <v>0</v>
      </c>
      <c r="O32" s="1">
        <v>2</v>
      </c>
      <c r="P32" s="1">
        <v>1</v>
      </c>
      <c r="Q32" s="1">
        <v>2</v>
      </c>
      <c r="R32" s="1">
        <v>3</v>
      </c>
      <c r="S32" s="1">
        <v>7</v>
      </c>
      <c r="T32" s="1" t="str">
        <f t="shared" si="0"/>
        <v>732120530030001</v>
      </c>
      <c r="U32" s="1">
        <v>92</v>
      </c>
      <c r="V32" s="1">
        <v>278</v>
      </c>
      <c r="W32" s="1">
        <v>370</v>
      </c>
      <c r="X32" s="1">
        <v>40795200</v>
      </c>
      <c r="Y32" s="30">
        <f>X32</f>
        <v>40795200</v>
      </c>
      <c r="Z32" s="1">
        <f>Y32+(Y32*0.25)</f>
        <v>50994000</v>
      </c>
      <c r="AA32" s="4">
        <f t="shared" si="2"/>
        <v>137821.62162162163</v>
      </c>
      <c r="AB32" s="4">
        <f t="shared" si="3"/>
        <v>110257.29729729729</v>
      </c>
      <c r="AC32" s="19">
        <f t="shared" si="1"/>
        <v>13782.162162162163</v>
      </c>
    </row>
    <row r="33" spans="1:29" ht="18.75">
      <c r="A33" s="21">
        <v>74</v>
      </c>
      <c r="B33" s="1" t="s">
        <v>6</v>
      </c>
      <c r="C33" s="2" t="s">
        <v>76</v>
      </c>
      <c r="D33" s="2" t="s">
        <v>275</v>
      </c>
      <c r="E33" s="2">
        <v>1</v>
      </c>
      <c r="F33" s="2">
        <v>0</v>
      </c>
      <c r="G33" s="2">
        <v>0</v>
      </c>
      <c r="H33" s="2">
        <v>0</v>
      </c>
      <c r="I33" s="2">
        <v>1</v>
      </c>
      <c r="J33" s="2">
        <v>0</v>
      </c>
      <c r="K33" s="2">
        <v>0</v>
      </c>
      <c r="L33" s="2">
        <v>5</v>
      </c>
      <c r="M33" s="2">
        <v>4</v>
      </c>
      <c r="N33" s="2">
        <v>0</v>
      </c>
      <c r="O33" s="2">
        <v>2</v>
      </c>
      <c r="P33" s="2">
        <v>4</v>
      </c>
      <c r="Q33" s="2">
        <v>4</v>
      </c>
      <c r="R33" s="2">
        <v>2</v>
      </c>
      <c r="S33" s="2">
        <v>5</v>
      </c>
      <c r="T33" s="3" t="str">
        <f t="shared" si="0"/>
        <v>524420450010001</v>
      </c>
      <c r="U33" s="3">
        <v>100</v>
      </c>
      <c r="V33" s="3">
        <v>156</v>
      </c>
      <c r="W33" s="3">
        <v>256</v>
      </c>
      <c r="X33" s="3">
        <v>25675200</v>
      </c>
      <c r="Y33" s="16">
        <f t="shared" ref="Y33:Y62" si="7">(X33*0.2)+X33</f>
        <v>30810240</v>
      </c>
      <c r="Z33" s="18">
        <f>Y33+(Y33*0.15)</f>
        <v>35431776</v>
      </c>
      <c r="AA33" s="19">
        <f t="shared" si="2"/>
        <v>138405.375</v>
      </c>
      <c r="AB33" s="19">
        <f t="shared" si="3"/>
        <v>120352.5</v>
      </c>
      <c r="AC33" s="19">
        <f t="shared" si="1"/>
        <v>13840.5375</v>
      </c>
    </row>
    <row r="34" spans="1:29" ht="18.75">
      <c r="A34" s="21">
        <v>287</v>
      </c>
      <c r="B34" s="1" t="s">
        <v>5</v>
      </c>
      <c r="C34" s="1" t="s">
        <v>25</v>
      </c>
      <c r="D34" s="1" t="s">
        <v>33</v>
      </c>
      <c r="E34" s="1">
        <v>1</v>
      </c>
      <c r="F34" s="1">
        <v>3</v>
      </c>
      <c r="G34" s="1">
        <v>0</v>
      </c>
      <c r="H34" s="1">
        <v>0</v>
      </c>
      <c r="I34" s="1">
        <v>4</v>
      </c>
      <c r="J34" s="1">
        <v>0</v>
      </c>
      <c r="K34" s="1">
        <v>0</v>
      </c>
      <c r="L34" s="1">
        <v>3</v>
      </c>
      <c r="M34" s="1">
        <v>8</v>
      </c>
      <c r="N34" s="1">
        <v>0</v>
      </c>
      <c r="O34" s="1">
        <v>2</v>
      </c>
      <c r="P34" s="1">
        <v>6</v>
      </c>
      <c r="Q34" s="1">
        <v>1</v>
      </c>
      <c r="R34" s="1">
        <v>3</v>
      </c>
      <c r="S34" s="1">
        <v>7</v>
      </c>
      <c r="T34" s="1" t="str">
        <f t="shared" si="0"/>
        <v>731620830040031</v>
      </c>
      <c r="U34" s="1">
        <v>10</v>
      </c>
      <c r="V34" s="1">
        <v>70</v>
      </c>
      <c r="W34" s="1">
        <v>80</v>
      </c>
      <c r="X34" s="1">
        <v>7696800</v>
      </c>
      <c r="Y34" s="30">
        <f t="shared" si="7"/>
        <v>9236160</v>
      </c>
      <c r="Z34" s="1">
        <f t="shared" ref="Z34:Z62" si="8">Y34+(Y34*0.2)</f>
        <v>11083392</v>
      </c>
      <c r="AA34" s="19">
        <f t="shared" si="2"/>
        <v>138542.39999999999</v>
      </c>
      <c r="AB34" s="19">
        <f t="shared" si="3"/>
        <v>115452</v>
      </c>
      <c r="AC34" s="19">
        <f t="shared" si="1"/>
        <v>13854.24</v>
      </c>
    </row>
    <row r="35" spans="1:29" ht="18.75">
      <c r="A35" s="21">
        <v>307</v>
      </c>
      <c r="B35" s="1" t="s">
        <v>5</v>
      </c>
      <c r="C35" s="1" t="s">
        <v>25</v>
      </c>
      <c r="D35" s="1" t="s">
        <v>53</v>
      </c>
      <c r="E35" s="1">
        <v>1</v>
      </c>
      <c r="F35" s="1">
        <v>0</v>
      </c>
      <c r="G35" s="1">
        <v>0</v>
      </c>
      <c r="H35" s="1">
        <v>0</v>
      </c>
      <c r="I35" s="1">
        <v>9</v>
      </c>
      <c r="J35" s="1">
        <v>0</v>
      </c>
      <c r="K35" s="1">
        <v>0</v>
      </c>
      <c r="L35" s="1">
        <v>3</v>
      </c>
      <c r="M35" s="1">
        <v>8</v>
      </c>
      <c r="N35" s="1">
        <v>0</v>
      </c>
      <c r="O35" s="1">
        <v>2</v>
      </c>
      <c r="P35" s="1">
        <v>6</v>
      </c>
      <c r="Q35" s="1">
        <v>1</v>
      </c>
      <c r="R35" s="1">
        <v>3</v>
      </c>
      <c r="S35" s="1">
        <v>7</v>
      </c>
      <c r="T35" s="1" t="str">
        <f t="shared" si="0"/>
        <v>731620830090001</v>
      </c>
      <c r="U35" s="1">
        <v>130</v>
      </c>
      <c r="V35" s="1">
        <v>335</v>
      </c>
      <c r="W35" s="1">
        <v>465</v>
      </c>
      <c r="X35" s="1">
        <v>44788200</v>
      </c>
      <c r="Y35" s="30">
        <f t="shared" si="7"/>
        <v>53745840</v>
      </c>
      <c r="Z35" s="1">
        <f t="shared" si="8"/>
        <v>64495008</v>
      </c>
      <c r="AA35" s="19">
        <f t="shared" ref="AA35:AA66" si="9">Z35/W35</f>
        <v>138698.94193548386</v>
      </c>
      <c r="AB35" s="19">
        <f t="shared" ref="AB35:AB68" si="10">Y35/W35</f>
        <v>115582.45161290323</v>
      </c>
      <c r="AC35" s="19">
        <f t="shared" si="1"/>
        <v>13869.894193548385</v>
      </c>
    </row>
    <row r="36" spans="1:29" ht="18.75">
      <c r="A36" s="21">
        <v>289</v>
      </c>
      <c r="B36" s="1" t="s">
        <v>5</v>
      </c>
      <c r="C36" s="1" t="s">
        <v>25</v>
      </c>
      <c r="D36" s="1" t="s">
        <v>35</v>
      </c>
      <c r="E36" s="1">
        <v>1</v>
      </c>
      <c r="F36" s="1">
        <v>2</v>
      </c>
      <c r="G36" s="1">
        <v>0</v>
      </c>
      <c r="H36" s="1">
        <v>0</v>
      </c>
      <c r="I36" s="1">
        <v>6</v>
      </c>
      <c r="J36" s="1">
        <v>0</v>
      </c>
      <c r="K36" s="1">
        <v>0</v>
      </c>
      <c r="L36" s="1">
        <v>3</v>
      </c>
      <c r="M36" s="1">
        <v>8</v>
      </c>
      <c r="N36" s="1">
        <v>0</v>
      </c>
      <c r="O36" s="1">
        <v>2</v>
      </c>
      <c r="P36" s="1">
        <v>6</v>
      </c>
      <c r="Q36" s="1">
        <v>1</v>
      </c>
      <c r="R36" s="1">
        <v>3</v>
      </c>
      <c r="S36" s="1">
        <v>7</v>
      </c>
      <c r="T36" s="1" t="str">
        <f t="shared" si="0"/>
        <v>731620830060021</v>
      </c>
      <c r="U36" s="1">
        <v>10</v>
      </c>
      <c r="V36" s="1">
        <v>45</v>
      </c>
      <c r="W36" s="1">
        <v>55</v>
      </c>
      <c r="X36" s="1">
        <f t="shared" ref="X36:X61" si="11">W36*96319</f>
        <v>5297545</v>
      </c>
      <c r="Y36" s="30">
        <f t="shared" si="7"/>
        <v>6357054</v>
      </c>
      <c r="Z36" s="1">
        <f t="shared" si="8"/>
        <v>7628464.7999999998</v>
      </c>
      <c r="AA36" s="19">
        <f t="shared" si="9"/>
        <v>138699.35999999999</v>
      </c>
      <c r="AB36" s="19">
        <f t="shared" si="10"/>
        <v>115582.8</v>
      </c>
      <c r="AC36" s="19">
        <f t="shared" si="1"/>
        <v>13869.935999999998</v>
      </c>
    </row>
    <row r="37" spans="1:29" ht="18.75">
      <c r="A37" s="21">
        <v>290</v>
      </c>
      <c r="B37" s="1" t="s">
        <v>5</v>
      </c>
      <c r="C37" s="1" t="s">
        <v>25</v>
      </c>
      <c r="D37" s="1" t="s">
        <v>36</v>
      </c>
      <c r="E37" s="1">
        <v>1</v>
      </c>
      <c r="F37" s="1">
        <v>3</v>
      </c>
      <c r="G37" s="1">
        <v>0</v>
      </c>
      <c r="H37" s="1">
        <v>0</v>
      </c>
      <c r="I37" s="1">
        <v>6</v>
      </c>
      <c r="J37" s="1">
        <v>0</v>
      </c>
      <c r="K37" s="1">
        <v>0</v>
      </c>
      <c r="L37" s="1">
        <v>3</v>
      </c>
      <c r="M37" s="1">
        <v>8</v>
      </c>
      <c r="N37" s="1">
        <v>0</v>
      </c>
      <c r="O37" s="1">
        <v>2</v>
      </c>
      <c r="P37" s="1">
        <v>6</v>
      </c>
      <c r="Q37" s="1">
        <v>1</v>
      </c>
      <c r="R37" s="1">
        <v>3</v>
      </c>
      <c r="S37" s="1">
        <v>7</v>
      </c>
      <c r="T37" s="1" t="str">
        <f t="shared" si="0"/>
        <v>731620830060031</v>
      </c>
      <c r="U37" s="1">
        <v>5</v>
      </c>
      <c r="V37" s="1">
        <v>45</v>
      </c>
      <c r="W37" s="1">
        <v>50</v>
      </c>
      <c r="X37" s="1">
        <f t="shared" si="11"/>
        <v>4815950</v>
      </c>
      <c r="Y37" s="30">
        <f t="shared" si="7"/>
        <v>5779140</v>
      </c>
      <c r="Z37" s="1">
        <f t="shared" si="8"/>
        <v>6934968</v>
      </c>
      <c r="AA37" s="19">
        <f t="shared" si="9"/>
        <v>138699.35999999999</v>
      </c>
      <c r="AB37" s="19">
        <f t="shared" si="10"/>
        <v>115582.8</v>
      </c>
      <c r="AC37" s="19">
        <f t="shared" si="1"/>
        <v>13869.935999999998</v>
      </c>
    </row>
    <row r="38" spans="1:29" ht="18.75">
      <c r="A38" s="21">
        <v>300</v>
      </c>
      <c r="B38" s="1" t="s">
        <v>5</v>
      </c>
      <c r="C38" s="1" t="s">
        <v>25</v>
      </c>
      <c r="D38" s="1" t="s">
        <v>46</v>
      </c>
      <c r="E38" s="1">
        <v>1</v>
      </c>
      <c r="F38" s="1">
        <v>8</v>
      </c>
      <c r="G38" s="1">
        <v>0</v>
      </c>
      <c r="H38" s="1">
        <v>0</v>
      </c>
      <c r="I38" s="1">
        <v>3</v>
      </c>
      <c r="J38" s="1">
        <v>0</v>
      </c>
      <c r="K38" s="1">
        <v>0</v>
      </c>
      <c r="L38" s="1">
        <v>3</v>
      </c>
      <c r="M38" s="1">
        <v>8</v>
      </c>
      <c r="N38" s="1">
        <v>0</v>
      </c>
      <c r="O38" s="1">
        <v>2</v>
      </c>
      <c r="P38" s="1">
        <v>6</v>
      </c>
      <c r="Q38" s="1">
        <v>1</v>
      </c>
      <c r="R38" s="1">
        <v>3</v>
      </c>
      <c r="S38" s="1">
        <v>7</v>
      </c>
      <c r="T38" s="1" t="str">
        <f t="shared" si="0"/>
        <v>731620830030081</v>
      </c>
      <c r="U38" s="1">
        <v>20</v>
      </c>
      <c r="V38" s="1">
        <v>50</v>
      </c>
      <c r="W38" s="1">
        <v>70</v>
      </c>
      <c r="X38" s="1">
        <f t="shared" si="11"/>
        <v>6742330</v>
      </c>
      <c r="Y38" s="30">
        <f t="shared" si="7"/>
        <v>8090796</v>
      </c>
      <c r="Z38" s="1">
        <f t="shared" si="8"/>
        <v>9708955.1999999993</v>
      </c>
      <c r="AA38" s="19">
        <f t="shared" si="9"/>
        <v>138699.35999999999</v>
      </c>
      <c r="AB38" s="19">
        <f t="shared" si="10"/>
        <v>115582.8</v>
      </c>
      <c r="AC38" s="19">
        <f t="shared" si="1"/>
        <v>13869.935999999998</v>
      </c>
    </row>
    <row r="39" spans="1:29" ht="18.75">
      <c r="A39" s="21">
        <v>301</v>
      </c>
      <c r="B39" s="1" t="s">
        <v>5</v>
      </c>
      <c r="C39" s="1" t="s">
        <v>25</v>
      </c>
      <c r="D39" s="1" t="s">
        <v>47</v>
      </c>
      <c r="E39" s="1">
        <v>1</v>
      </c>
      <c r="F39" s="1">
        <v>9</v>
      </c>
      <c r="G39" s="1">
        <v>0</v>
      </c>
      <c r="H39" s="1">
        <v>0</v>
      </c>
      <c r="I39" s="1">
        <v>3</v>
      </c>
      <c r="J39" s="1">
        <v>0</v>
      </c>
      <c r="K39" s="1">
        <v>0</v>
      </c>
      <c r="L39" s="1">
        <v>3</v>
      </c>
      <c r="M39" s="1">
        <v>8</v>
      </c>
      <c r="N39" s="1">
        <v>0</v>
      </c>
      <c r="O39" s="1">
        <v>2</v>
      </c>
      <c r="P39" s="1">
        <v>6</v>
      </c>
      <c r="Q39" s="1">
        <v>1</v>
      </c>
      <c r="R39" s="1">
        <v>3</v>
      </c>
      <c r="S39" s="1">
        <v>7</v>
      </c>
      <c r="T39" s="1" t="str">
        <f t="shared" si="0"/>
        <v>731620830030091</v>
      </c>
      <c r="U39" s="1">
        <v>20</v>
      </c>
      <c r="V39" s="1">
        <v>50</v>
      </c>
      <c r="W39" s="1">
        <v>70</v>
      </c>
      <c r="X39" s="1">
        <f t="shared" si="11"/>
        <v>6742330</v>
      </c>
      <c r="Y39" s="30">
        <f t="shared" si="7"/>
        <v>8090796</v>
      </c>
      <c r="Z39" s="1">
        <f t="shared" si="8"/>
        <v>9708955.1999999993</v>
      </c>
      <c r="AA39" s="19">
        <f t="shared" si="9"/>
        <v>138699.35999999999</v>
      </c>
      <c r="AB39" s="19">
        <f t="shared" si="10"/>
        <v>115582.8</v>
      </c>
      <c r="AC39" s="19">
        <f t="shared" si="1"/>
        <v>13869.935999999998</v>
      </c>
    </row>
    <row r="40" spans="1:29" ht="18.75">
      <c r="A40" s="21">
        <v>302</v>
      </c>
      <c r="B40" s="1" t="s">
        <v>5</v>
      </c>
      <c r="C40" s="1" t="s">
        <v>25</v>
      </c>
      <c r="D40" s="1" t="s">
        <v>48</v>
      </c>
      <c r="E40" s="1">
        <v>1</v>
      </c>
      <c r="F40" s="1">
        <v>0</v>
      </c>
      <c r="G40" s="1">
        <v>1</v>
      </c>
      <c r="H40" s="1">
        <v>0</v>
      </c>
      <c r="I40" s="1">
        <v>3</v>
      </c>
      <c r="J40" s="1">
        <v>0</v>
      </c>
      <c r="K40" s="1">
        <v>0</v>
      </c>
      <c r="L40" s="1">
        <v>3</v>
      </c>
      <c r="M40" s="1">
        <v>8</v>
      </c>
      <c r="N40" s="1">
        <v>0</v>
      </c>
      <c r="O40" s="1">
        <v>2</v>
      </c>
      <c r="P40" s="1">
        <v>6</v>
      </c>
      <c r="Q40" s="1">
        <v>1</v>
      </c>
      <c r="R40" s="1">
        <v>3</v>
      </c>
      <c r="S40" s="1">
        <v>7</v>
      </c>
      <c r="T40" s="1" t="str">
        <f t="shared" si="0"/>
        <v>731620830030101</v>
      </c>
      <c r="U40" s="1">
        <v>20</v>
      </c>
      <c r="V40" s="1">
        <v>50</v>
      </c>
      <c r="W40" s="1">
        <v>70</v>
      </c>
      <c r="X40" s="1">
        <f t="shared" si="11"/>
        <v>6742330</v>
      </c>
      <c r="Y40" s="30">
        <f t="shared" si="7"/>
        <v>8090796</v>
      </c>
      <c r="Z40" s="1">
        <f t="shared" si="8"/>
        <v>9708955.1999999993</v>
      </c>
      <c r="AA40" s="19">
        <f t="shared" si="9"/>
        <v>138699.35999999999</v>
      </c>
      <c r="AB40" s="19">
        <f t="shared" si="10"/>
        <v>115582.8</v>
      </c>
      <c r="AC40" s="19">
        <f t="shared" si="1"/>
        <v>13869.935999999998</v>
      </c>
    </row>
    <row r="41" spans="1:29" ht="18.75">
      <c r="A41" s="21">
        <v>303</v>
      </c>
      <c r="B41" s="1" t="s">
        <v>5</v>
      </c>
      <c r="C41" s="1" t="s">
        <v>25</v>
      </c>
      <c r="D41" s="1" t="s">
        <v>49</v>
      </c>
      <c r="E41" s="1">
        <v>1</v>
      </c>
      <c r="F41" s="1">
        <v>4</v>
      </c>
      <c r="G41" s="1">
        <v>0</v>
      </c>
      <c r="H41" s="1">
        <v>0</v>
      </c>
      <c r="I41" s="1">
        <v>6</v>
      </c>
      <c r="J41" s="1">
        <v>0</v>
      </c>
      <c r="K41" s="1">
        <v>0</v>
      </c>
      <c r="L41" s="1">
        <v>3</v>
      </c>
      <c r="M41" s="1">
        <v>8</v>
      </c>
      <c r="N41" s="1">
        <v>0</v>
      </c>
      <c r="O41" s="1">
        <v>2</v>
      </c>
      <c r="P41" s="1">
        <v>6</v>
      </c>
      <c r="Q41" s="1">
        <v>1</v>
      </c>
      <c r="R41" s="1">
        <v>3</v>
      </c>
      <c r="S41" s="1">
        <v>7</v>
      </c>
      <c r="T41" s="1" t="str">
        <f t="shared" si="0"/>
        <v>731620830060041</v>
      </c>
      <c r="U41" s="1">
        <v>33</v>
      </c>
      <c r="V41" s="1">
        <v>167</v>
      </c>
      <c r="W41" s="1">
        <v>200</v>
      </c>
      <c r="X41" s="1">
        <f t="shared" si="11"/>
        <v>19263800</v>
      </c>
      <c r="Y41" s="30">
        <f t="shared" si="7"/>
        <v>23116560</v>
      </c>
      <c r="Z41" s="1">
        <f t="shared" si="8"/>
        <v>27739872</v>
      </c>
      <c r="AA41" s="19">
        <f t="shared" si="9"/>
        <v>138699.35999999999</v>
      </c>
      <c r="AB41" s="19">
        <f t="shared" si="10"/>
        <v>115582.8</v>
      </c>
      <c r="AC41" s="19">
        <f t="shared" si="1"/>
        <v>13869.935999999998</v>
      </c>
    </row>
    <row r="42" spans="1:29" ht="18.75">
      <c r="A42" s="21">
        <v>306</v>
      </c>
      <c r="B42" s="1" t="s">
        <v>5</v>
      </c>
      <c r="C42" s="1" t="s">
        <v>25</v>
      </c>
      <c r="D42" s="1" t="s">
        <v>52</v>
      </c>
      <c r="E42" s="1">
        <v>1</v>
      </c>
      <c r="F42" s="1">
        <v>0</v>
      </c>
      <c r="G42" s="1">
        <v>0</v>
      </c>
      <c r="H42" s="1">
        <v>0</v>
      </c>
      <c r="I42" s="1">
        <v>3</v>
      </c>
      <c r="J42" s="1">
        <v>2</v>
      </c>
      <c r="K42" s="1">
        <v>0</v>
      </c>
      <c r="L42" s="1">
        <v>3</v>
      </c>
      <c r="M42" s="1">
        <v>8</v>
      </c>
      <c r="N42" s="1">
        <v>0</v>
      </c>
      <c r="O42" s="1">
        <v>2</v>
      </c>
      <c r="P42" s="1">
        <v>6</v>
      </c>
      <c r="Q42" s="1">
        <v>1</v>
      </c>
      <c r="R42" s="1">
        <v>3</v>
      </c>
      <c r="S42" s="1">
        <v>7</v>
      </c>
      <c r="T42" s="1" t="str">
        <f t="shared" si="0"/>
        <v>731620830230001</v>
      </c>
      <c r="U42" s="1">
        <v>35</v>
      </c>
      <c r="V42" s="1">
        <v>143</v>
      </c>
      <c r="W42" s="1">
        <v>178</v>
      </c>
      <c r="X42" s="1">
        <f t="shared" si="11"/>
        <v>17144782</v>
      </c>
      <c r="Y42" s="30">
        <f t="shared" si="7"/>
        <v>20573738.399999999</v>
      </c>
      <c r="Z42" s="1">
        <f t="shared" si="8"/>
        <v>24688486.079999998</v>
      </c>
      <c r="AA42" s="19">
        <f t="shared" si="9"/>
        <v>138699.35999999999</v>
      </c>
      <c r="AB42" s="19">
        <f t="shared" si="10"/>
        <v>115582.79999999999</v>
      </c>
      <c r="AC42" s="19">
        <f t="shared" si="1"/>
        <v>13869.935999999998</v>
      </c>
    </row>
    <row r="43" spans="1:29" ht="18.75">
      <c r="A43" s="21">
        <v>308</v>
      </c>
      <c r="B43" s="1" t="s">
        <v>5</v>
      </c>
      <c r="C43" s="1" t="s">
        <v>25</v>
      </c>
      <c r="D43" s="1" t="s">
        <v>54</v>
      </c>
      <c r="E43" s="1">
        <v>1</v>
      </c>
      <c r="F43" s="1">
        <v>2</v>
      </c>
      <c r="G43" s="1">
        <v>0</v>
      </c>
      <c r="H43" s="1">
        <v>0</v>
      </c>
      <c r="I43" s="1">
        <v>9</v>
      </c>
      <c r="J43" s="1">
        <v>0</v>
      </c>
      <c r="K43" s="1">
        <v>0</v>
      </c>
      <c r="L43" s="1">
        <v>3</v>
      </c>
      <c r="M43" s="1">
        <v>8</v>
      </c>
      <c r="N43" s="1">
        <v>0</v>
      </c>
      <c r="O43" s="1">
        <v>2</v>
      </c>
      <c r="P43" s="1">
        <v>6</v>
      </c>
      <c r="Q43" s="1">
        <v>1</v>
      </c>
      <c r="R43" s="1">
        <v>3</v>
      </c>
      <c r="S43" s="1">
        <v>7</v>
      </c>
      <c r="T43" s="1" t="str">
        <f t="shared" si="0"/>
        <v>731620830090021</v>
      </c>
      <c r="U43" s="1">
        <v>5</v>
      </c>
      <c r="V43" s="1">
        <v>30</v>
      </c>
      <c r="W43" s="1">
        <v>35</v>
      </c>
      <c r="X43" s="1">
        <f t="shared" si="11"/>
        <v>3371165</v>
      </c>
      <c r="Y43" s="30">
        <f t="shared" si="7"/>
        <v>4045398</v>
      </c>
      <c r="Z43" s="1">
        <f t="shared" si="8"/>
        <v>4854477.5999999996</v>
      </c>
      <c r="AA43" s="19">
        <f t="shared" si="9"/>
        <v>138699.35999999999</v>
      </c>
      <c r="AB43" s="19">
        <f t="shared" si="10"/>
        <v>115582.8</v>
      </c>
      <c r="AC43" s="19">
        <f t="shared" si="1"/>
        <v>13869.935999999998</v>
      </c>
    </row>
    <row r="44" spans="1:29" ht="18.75">
      <c r="A44" s="21">
        <v>314</v>
      </c>
      <c r="B44" s="1" t="s">
        <v>5</v>
      </c>
      <c r="C44" s="5" t="s">
        <v>25</v>
      </c>
      <c r="D44" s="5" t="s">
        <v>60</v>
      </c>
      <c r="E44" s="5">
        <v>1</v>
      </c>
      <c r="F44" s="5">
        <v>1</v>
      </c>
      <c r="G44" s="5">
        <v>0</v>
      </c>
      <c r="H44" s="5">
        <v>0</v>
      </c>
      <c r="I44" s="5">
        <v>2</v>
      </c>
      <c r="J44" s="5">
        <v>0</v>
      </c>
      <c r="K44" s="5">
        <v>0</v>
      </c>
      <c r="L44" s="5">
        <v>3</v>
      </c>
      <c r="M44" s="5">
        <v>8</v>
      </c>
      <c r="N44" s="5">
        <v>0</v>
      </c>
      <c r="O44" s="5">
        <v>2</v>
      </c>
      <c r="P44" s="5">
        <v>6</v>
      </c>
      <c r="Q44" s="5">
        <v>1</v>
      </c>
      <c r="R44" s="5">
        <v>3</v>
      </c>
      <c r="S44" s="5">
        <v>7</v>
      </c>
      <c r="T44" s="3" t="str">
        <f t="shared" si="0"/>
        <v>731620830020011</v>
      </c>
      <c r="U44" s="6">
        <v>30</v>
      </c>
      <c r="V44" s="6">
        <v>70</v>
      </c>
      <c r="W44" s="6">
        <v>100</v>
      </c>
      <c r="X44" s="3">
        <f t="shared" si="11"/>
        <v>9631900</v>
      </c>
      <c r="Y44" s="16">
        <f t="shared" si="7"/>
        <v>11558280</v>
      </c>
      <c r="Z44" s="3">
        <f t="shared" si="8"/>
        <v>13869936</v>
      </c>
      <c r="AA44" s="19">
        <f t="shared" si="9"/>
        <v>138699.35999999999</v>
      </c>
      <c r="AB44" s="19">
        <f t="shared" si="10"/>
        <v>115582.8</v>
      </c>
      <c r="AC44" s="19">
        <f t="shared" si="1"/>
        <v>13869.935999999998</v>
      </c>
    </row>
    <row r="45" spans="1:29" ht="18.75">
      <c r="A45" s="21">
        <v>315</v>
      </c>
      <c r="B45" s="1" t="s">
        <v>5</v>
      </c>
      <c r="C45" s="5" t="s">
        <v>25</v>
      </c>
      <c r="D45" s="5" t="s">
        <v>61</v>
      </c>
      <c r="E45" s="5">
        <v>1</v>
      </c>
      <c r="F45" s="5">
        <v>4</v>
      </c>
      <c r="G45" s="5">
        <v>0</v>
      </c>
      <c r="H45" s="5">
        <v>0</v>
      </c>
      <c r="I45" s="5">
        <v>2</v>
      </c>
      <c r="J45" s="5">
        <v>0</v>
      </c>
      <c r="K45" s="5">
        <v>0</v>
      </c>
      <c r="L45" s="5">
        <v>3</v>
      </c>
      <c r="M45" s="5">
        <v>8</v>
      </c>
      <c r="N45" s="5">
        <v>0</v>
      </c>
      <c r="O45" s="5">
        <v>2</v>
      </c>
      <c r="P45" s="5">
        <v>6</v>
      </c>
      <c r="Q45" s="5">
        <v>1</v>
      </c>
      <c r="R45" s="5">
        <v>3</v>
      </c>
      <c r="S45" s="5">
        <v>7</v>
      </c>
      <c r="T45" s="3" t="str">
        <f t="shared" si="0"/>
        <v>731620830020041</v>
      </c>
      <c r="U45" s="6">
        <v>5</v>
      </c>
      <c r="V45" s="6">
        <v>25</v>
      </c>
      <c r="W45" s="6">
        <v>30</v>
      </c>
      <c r="X45" s="3">
        <f t="shared" si="11"/>
        <v>2889570</v>
      </c>
      <c r="Y45" s="16">
        <f t="shared" si="7"/>
        <v>3467484</v>
      </c>
      <c r="Z45" s="3">
        <f t="shared" si="8"/>
        <v>4160980.8</v>
      </c>
      <c r="AA45" s="19">
        <f t="shared" si="9"/>
        <v>138699.35999999999</v>
      </c>
      <c r="AB45" s="19">
        <f t="shared" si="10"/>
        <v>115582.8</v>
      </c>
      <c r="AC45" s="19">
        <f t="shared" si="1"/>
        <v>13869.935999999998</v>
      </c>
    </row>
    <row r="46" spans="1:29" ht="18.75">
      <c r="A46" s="21">
        <v>316</v>
      </c>
      <c r="B46" s="1" t="s">
        <v>5</v>
      </c>
      <c r="C46" s="5" t="s">
        <v>25</v>
      </c>
      <c r="D46" s="5" t="s">
        <v>62</v>
      </c>
      <c r="E46" s="5">
        <v>1</v>
      </c>
      <c r="F46" s="5">
        <v>6</v>
      </c>
      <c r="G46" s="5">
        <v>0</v>
      </c>
      <c r="H46" s="5">
        <v>0</v>
      </c>
      <c r="I46" s="5">
        <v>2</v>
      </c>
      <c r="J46" s="5">
        <v>0</v>
      </c>
      <c r="K46" s="5">
        <v>0</v>
      </c>
      <c r="L46" s="5">
        <v>3</v>
      </c>
      <c r="M46" s="5">
        <v>8</v>
      </c>
      <c r="N46" s="5">
        <v>0</v>
      </c>
      <c r="O46" s="5">
        <v>2</v>
      </c>
      <c r="P46" s="5">
        <v>6</v>
      </c>
      <c r="Q46" s="5">
        <v>1</v>
      </c>
      <c r="R46" s="5">
        <v>3</v>
      </c>
      <c r="S46" s="5">
        <v>7</v>
      </c>
      <c r="T46" s="3" t="str">
        <f t="shared" si="0"/>
        <v>731620830020061</v>
      </c>
      <c r="U46" s="6">
        <v>20</v>
      </c>
      <c r="V46" s="6">
        <v>10</v>
      </c>
      <c r="W46" s="6">
        <v>30</v>
      </c>
      <c r="X46" s="3">
        <f t="shared" si="11"/>
        <v>2889570</v>
      </c>
      <c r="Y46" s="16">
        <f t="shared" si="7"/>
        <v>3467484</v>
      </c>
      <c r="Z46" s="3">
        <f t="shared" si="8"/>
        <v>4160980.8</v>
      </c>
      <c r="AA46" s="19">
        <f t="shared" si="9"/>
        <v>138699.35999999999</v>
      </c>
      <c r="AB46" s="19">
        <f t="shared" si="10"/>
        <v>115582.8</v>
      </c>
      <c r="AC46" s="19">
        <f t="shared" si="1"/>
        <v>13869.935999999998</v>
      </c>
    </row>
    <row r="47" spans="1:29" ht="18.75">
      <c r="A47" s="21">
        <v>317</v>
      </c>
      <c r="B47" s="1" t="s">
        <v>5</v>
      </c>
      <c r="C47" s="2" t="s">
        <v>25</v>
      </c>
      <c r="D47" s="2" t="s">
        <v>63</v>
      </c>
      <c r="E47" s="2">
        <v>1</v>
      </c>
      <c r="F47" s="2">
        <v>2</v>
      </c>
      <c r="G47" s="2">
        <v>1</v>
      </c>
      <c r="H47" s="2">
        <v>0</v>
      </c>
      <c r="I47" s="2">
        <v>3</v>
      </c>
      <c r="J47" s="2">
        <v>0</v>
      </c>
      <c r="K47" s="2">
        <v>0</v>
      </c>
      <c r="L47" s="2">
        <v>3</v>
      </c>
      <c r="M47" s="2">
        <v>8</v>
      </c>
      <c r="N47" s="2">
        <v>0</v>
      </c>
      <c r="O47" s="2">
        <v>2</v>
      </c>
      <c r="P47" s="2">
        <v>6</v>
      </c>
      <c r="Q47" s="2">
        <v>1</v>
      </c>
      <c r="R47" s="2">
        <v>3</v>
      </c>
      <c r="S47" s="2">
        <v>7</v>
      </c>
      <c r="T47" s="3" t="str">
        <f t="shared" si="0"/>
        <v>731620830030121</v>
      </c>
      <c r="U47" s="3">
        <v>34</v>
      </c>
      <c r="V47" s="3">
        <v>175</v>
      </c>
      <c r="W47" s="3">
        <v>209</v>
      </c>
      <c r="X47" s="3">
        <f t="shared" si="11"/>
        <v>20130671</v>
      </c>
      <c r="Y47" s="16">
        <f t="shared" si="7"/>
        <v>24156805.199999999</v>
      </c>
      <c r="Z47" s="3">
        <f t="shared" si="8"/>
        <v>28988166.239999998</v>
      </c>
      <c r="AA47" s="19">
        <f t="shared" si="9"/>
        <v>138699.35999999999</v>
      </c>
      <c r="AB47" s="19">
        <f t="shared" si="10"/>
        <v>115582.8</v>
      </c>
      <c r="AC47" s="19">
        <f t="shared" si="1"/>
        <v>13869.935999999998</v>
      </c>
    </row>
    <row r="48" spans="1:29" ht="18.75">
      <c r="A48" s="21">
        <v>321</v>
      </c>
      <c r="B48" s="1" t="s">
        <v>5</v>
      </c>
      <c r="C48" s="2" t="s">
        <v>25</v>
      </c>
      <c r="D48" s="2" t="s">
        <v>67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3</v>
      </c>
      <c r="K48" s="2">
        <v>0</v>
      </c>
      <c r="L48" s="2">
        <v>3</v>
      </c>
      <c r="M48" s="2">
        <v>8</v>
      </c>
      <c r="N48" s="2">
        <v>0</v>
      </c>
      <c r="O48" s="2">
        <v>2</v>
      </c>
      <c r="P48" s="2">
        <v>6</v>
      </c>
      <c r="Q48" s="2">
        <v>1</v>
      </c>
      <c r="R48" s="2">
        <v>3</v>
      </c>
      <c r="S48" s="2">
        <v>7</v>
      </c>
      <c r="T48" s="3" t="str">
        <f t="shared" si="0"/>
        <v>731620830300001</v>
      </c>
      <c r="U48" s="3">
        <v>66</v>
      </c>
      <c r="V48" s="3">
        <v>259</v>
      </c>
      <c r="W48" s="3">
        <v>325</v>
      </c>
      <c r="X48" s="3">
        <f t="shared" si="11"/>
        <v>31303675</v>
      </c>
      <c r="Y48" s="16">
        <f t="shared" si="7"/>
        <v>37564410</v>
      </c>
      <c r="Z48" s="3">
        <f t="shared" si="8"/>
        <v>45077292</v>
      </c>
      <c r="AA48" s="19">
        <f t="shared" si="9"/>
        <v>138699.35999999999</v>
      </c>
      <c r="AB48" s="19">
        <f t="shared" si="10"/>
        <v>115582.8</v>
      </c>
      <c r="AC48" s="19">
        <f t="shared" si="1"/>
        <v>13869.935999999998</v>
      </c>
    </row>
    <row r="49" spans="1:29" ht="18.75">
      <c r="A49" s="21">
        <v>322</v>
      </c>
      <c r="B49" s="1" t="s">
        <v>5</v>
      </c>
      <c r="C49" s="2" t="s">
        <v>25</v>
      </c>
      <c r="D49" s="2" t="s">
        <v>68</v>
      </c>
      <c r="E49" s="2">
        <v>1</v>
      </c>
      <c r="F49" s="2">
        <v>0</v>
      </c>
      <c r="G49" s="2">
        <v>0</v>
      </c>
      <c r="H49" s="2">
        <v>0</v>
      </c>
      <c r="I49" s="2">
        <v>1</v>
      </c>
      <c r="J49" s="2">
        <v>3</v>
      </c>
      <c r="K49" s="2">
        <v>0</v>
      </c>
      <c r="L49" s="2">
        <v>3</v>
      </c>
      <c r="M49" s="2">
        <v>8</v>
      </c>
      <c r="N49" s="2">
        <v>0</v>
      </c>
      <c r="O49" s="2">
        <v>2</v>
      </c>
      <c r="P49" s="2">
        <v>6</v>
      </c>
      <c r="Q49" s="2">
        <v>1</v>
      </c>
      <c r="R49" s="2">
        <v>3</v>
      </c>
      <c r="S49" s="2">
        <v>7</v>
      </c>
      <c r="T49" s="3" t="str">
        <f t="shared" si="0"/>
        <v>731620830310001</v>
      </c>
      <c r="U49" s="3">
        <v>250</v>
      </c>
      <c r="V49" s="3">
        <v>400</v>
      </c>
      <c r="W49" s="3">
        <v>650</v>
      </c>
      <c r="X49" s="3">
        <f t="shared" si="11"/>
        <v>62607350</v>
      </c>
      <c r="Y49" s="16">
        <f t="shared" si="7"/>
        <v>75128820</v>
      </c>
      <c r="Z49" s="3">
        <f t="shared" si="8"/>
        <v>90154584</v>
      </c>
      <c r="AA49" s="19">
        <f t="shared" si="9"/>
        <v>138699.35999999999</v>
      </c>
      <c r="AB49" s="19">
        <f t="shared" si="10"/>
        <v>115582.8</v>
      </c>
      <c r="AC49" s="19">
        <f t="shared" si="1"/>
        <v>13869.935999999998</v>
      </c>
    </row>
    <row r="50" spans="1:29" ht="18.75">
      <c r="A50" s="21">
        <v>291</v>
      </c>
      <c r="B50" s="1" t="s">
        <v>5</v>
      </c>
      <c r="C50" s="1" t="s">
        <v>25</v>
      </c>
      <c r="D50" s="1" t="s">
        <v>37</v>
      </c>
      <c r="E50" s="1">
        <v>1</v>
      </c>
      <c r="F50" s="1">
        <v>0</v>
      </c>
      <c r="G50" s="1">
        <v>0</v>
      </c>
      <c r="H50" s="1">
        <v>0</v>
      </c>
      <c r="I50" s="1">
        <v>8</v>
      </c>
      <c r="J50" s="1">
        <v>4</v>
      </c>
      <c r="K50" s="1">
        <v>0</v>
      </c>
      <c r="L50" s="1">
        <v>3</v>
      </c>
      <c r="M50" s="1">
        <v>8</v>
      </c>
      <c r="N50" s="1">
        <v>0</v>
      </c>
      <c r="O50" s="1">
        <v>2</v>
      </c>
      <c r="P50" s="1">
        <v>6</v>
      </c>
      <c r="Q50" s="1">
        <v>1</v>
      </c>
      <c r="R50" s="1">
        <v>3</v>
      </c>
      <c r="S50" s="1">
        <v>7</v>
      </c>
      <c r="T50" s="1" t="str">
        <f t="shared" si="0"/>
        <v>731620830480001</v>
      </c>
      <c r="U50" s="1">
        <v>98</v>
      </c>
      <c r="V50" s="1">
        <v>219</v>
      </c>
      <c r="W50" s="1">
        <v>317</v>
      </c>
      <c r="X50" s="1">
        <f t="shared" si="11"/>
        <v>30533123</v>
      </c>
      <c r="Y50" s="30">
        <f t="shared" si="7"/>
        <v>36639747.600000001</v>
      </c>
      <c r="Z50" s="1">
        <f t="shared" si="8"/>
        <v>43967697.120000005</v>
      </c>
      <c r="AA50" s="19">
        <f t="shared" si="9"/>
        <v>138699.36000000002</v>
      </c>
      <c r="AB50" s="19">
        <f t="shared" si="10"/>
        <v>115582.8</v>
      </c>
      <c r="AC50" s="19">
        <f t="shared" si="1"/>
        <v>13869.936000000002</v>
      </c>
    </row>
    <row r="51" spans="1:29" ht="18.75">
      <c r="A51" s="21">
        <v>292</v>
      </c>
      <c r="B51" s="1" t="s">
        <v>5</v>
      </c>
      <c r="C51" s="1" t="s">
        <v>25</v>
      </c>
      <c r="D51" s="1" t="s">
        <v>38</v>
      </c>
      <c r="E51" s="1">
        <v>1</v>
      </c>
      <c r="F51" s="1">
        <v>0</v>
      </c>
      <c r="G51" s="1">
        <v>0</v>
      </c>
      <c r="H51" s="1">
        <v>0</v>
      </c>
      <c r="I51" s="1">
        <v>7</v>
      </c>
      <c r="J51" s="1">
        <v>1</v>
      </c>
      <c r="K51" s="1">
        <v>0</v>
      </c>
      <c r="L51" s="1">
        <v>3</v>
      </c>
      <c r="M51" s="1">
        <v>8</v>
      </c>
      <c r="N51" s="1">
        <v>0</v>
      </c>
      <c r="O51" s="1">
        <v>2</v>
      </c>
      <c r="P51" s="1">
        <v>6</v>
      </c>
      <c r="Q51" s="1">
        <v>1</v>
      </c>
      <c r="R51" s="1">
        <v>3</v>
      </c>
      <c r="S51" s="1">
        <v>7</v>
      </c>
      <c r="T51" s="1" t="str">
        <f t="shared" si="0"/>
        <v>731620830170001</v>
      </c>
      <c r="U51" s="1">
        <v>46</v>
      </c>
      <c r="V51" s="1">
        <v>175</v>
      </c>
      <c r="W51" s="1">
        <v>221</v>
      </c>
      <c r="X51" s="1">
        <f t="shared" si="11"/>
        <v>21286499</v>
      </c>
      <c r="Y51" s="30">
        <f t="shared" si="7"/>
        <v>25543798.800000001</v>
      </c>
      <c r="Z51" s="1">
        <f t="shared" si="8"/>
        <v>30652558.560000002</v>
      </c>
      <c r="AA51" s="19">
        <f t="shared" si="9"/>
        <v>138699.36000000002</v>
      </c>
      <c r="AB51" s="19">
        <f t="shared" si="10"/>
        <v>115582.8</v>
      </c>
      <c r="AC51" s="19">
        <f t="shared" si="1"/>
        <v>13869.936000000002</v>
      </c>
    </row>
    <row r="52" spans="1:29" ht="18.75">
      <c r="A52" s="21">
        <v>294</v>
      </c>
      <c r="B52" s="1" t="s">
        <v>5</v>
      </c>
      <c r="C52" s="1" t="s">
        <v>25</v>
      </c>
      <c r="D52" s="1" t="s">
        <v>40</v>
      </c>
      <c r="E52" s="1">
        <v>1</v>
      </c>
      <c r="F52" s="1">
        <v>2</v>
      </c>
      <c r="G52" s="1">
        <v>0</v>
      </c>
      <c r="H52" s="1">
        <v>0</v>
      </c>
      <c r="I52" s="1">
        <v>5</v>
      </c>
      <c r="J52" s="1">
        <v>0</v>
      </c>
      <c r="K52" s="1">
        <v>0</v>
      </c>
      <c r="L52" s="1">
        <v>3</v>
      </c>
      <c r="M52" s="1">
        <v>8</v>
      </c>
      <c r="N52" s="1">
        <v>0</v>
      </c>
      <c r="O52" s="1">
        <v>2</v>
      </c>
      <c r="P52" s="1">
        <v>6</v>
      </c>
      <c r="Q52" s="1">
        <v>1</v>
      </c>
      <c r="R52" s="1">
        <v>3</v>
      </c>
      <c r="S52" s="1">
        <v>7</v>
      </c>
      <c r="T52" s="1" t="str">
        <f t="shared" si="0"/>
        <v>731620830050021</v>
      </c>
      <c r="U52" s="1">
        <v>10</v>
      </c>
      <c r="V52" s="1">
        <v>30</v>
      </c>
      <c r="W52" s="1">
        <v>40</v>
      </c>
      <c r="X52" s="1">
        <f t="shared" si="11"/>
        <v>3852760</v>
      </c>
      <c r="Y52" s="30">
        <f t="shared" si="7"/>
        <v>4623312</v>
      </c>
      <c r="Z52" s="1">
        <f t="shared" si="8"/>
        <v>5547974.4000000004</v>
      </c>
      <c r="AA52" s="19">
        <f t="shared" si="9"/>
        <v>138699.36000000002</v>
      </c>
      <c r="AB52" s="19">
        <f t="shared" si="10"/>
        <v>115582.8</v>
      </c>
      <c r="AC52" s="19">
        <f t="shared" si="1"/>
        <v>13869.936000000002</v>
      </c>
    </row>
    <row r="53" spans="1:29" ht="18.75">
      <c r="A53" s="21">
        <v>295</v>
      </c>
      <c r="B53" s="1" t="s">
        <v>5</v>
      </c>
      <c r="C53" s="1" t="s">
        <v>25</v>
      </c>
      <c r="D53" s="1" t="s">
        <v>41</v>
      </c>
      <c r="E53" s="1">
        <v>1</v>
      </c>
      <c r="F53" s="1">
        <v>3</v>
      </c>
      <c r="G53" s="1">
        <v>0</v>
      </c>
      <c r="H53" s="1">
        <v>0</v>
      </c>
      <c r="I53" s="1">
        <v>5</v>
      </c>
      <c r="J53" s="1">
        <v>0</v>
      </c>
      <c r="K53" s="1">
        <v>0</v>
      </c>
      <c r="L53" s="1">
        <v>3</v>
      </c>
      <c r="M53" s="1">
        <v>8</v>
      </c>
      <c r="N53" s="1">
        <v>0</v>
      </c>
      <c r="O53" s="1">
        <v>2</v>
      </c>
      <c r="P53" s="1">
        <v>6</v>
      </c>
      <c r="Q53" s="1">
        <v>1</v>
      </c>
      <c r="R53" s="1">
        <v>3</v>
      </c>
      <c r="S53" s="1">
        <v>7</v>
      </c>
      <c r="T53" s="1" t="str">
        <f t="shared" si="0"/>
        <v>731620830050031</v>
      </c>
      <c r="U53" s="1">
        <v>10</v>
      </c>
      <c r="V53" s="1">
        <v>30</v>
      </c>
      <c r="W53" s="1">
        <v>40</v>
      </c>
      <c r="X53" s="1">
        <f t="shared" si="11"/>
        <v>3852760</v>
      </c>
      <c r="Y53" s="30">
        <f t="shared" si="7"/>
        <v>4623312</v>
      </c>
      <c r="Z53" s="1">
        <f t="shared" si="8"/>
        <v>5547974.4000000004</v>
      </c>
      <c r="AA53" s="19">
        <f t="shared" si="9"/>
        <v>138699.36000000002</v>
      </c>
      <c r="AB53" s="19">
        <f t="shared" si="10"/>
        <v>115582.8</v>
      </c>
      <c r="AC53" s="19">
        <f t="shared" si="1"/>
        <v>13869.936000000002</v>
      </c>
    </row>
    <row r="54" spans="1:29" ht="18.75">
      <c r="A54" s="21">
        <v>296</v>
      </c>
      <c r="B54" s="1" t="s">
        <v>5</v>
      </c>
      <c r="C54" s="1" t="s">
        <v>25</v>
      </c>
      <c r="D54" s="1" t="s">
        <v>42</v>
      </c>
      <c r="E54" s="1">
        <v>1</v>
      </c>
      <c r="F54" s="1">
        <v>0</v>
      </c>
      <c r="G54" s="1">
        <v>0</v>
      </c>
      <c r="H54" s="1">
        <v>0</v>
      </c>
      <c r="I54" s="1">
        <v>8</v>
      </c>
      <c r="J54" s="1">
        <v>1</v>
      </c>
      <c r="K54" s="1">
        <v>0</v>
      </c>
      <c r="L54" s="1">
        <v>3</v>
      </c>
      <c r="M54" s="1">
        <v>8</v>
      </c>
      <c r="N54" s="1">
        <v>0</v>
      </c>
      <c r="O54" s="1">
        <v>2</v>
      </c>
      <c r="P54" s="1">
        <v>6</v>
      </c>
      <c r="Q54" s="1">
        <v>1</v>
      </c>
      <c r="R54" s="1">
        <v>3</v>
      </c>
      <c r="S54" s="1">
        <v>7</v>
      </c>
      <c r="T54" s="1" t="str">
        <f t="shared" si="0"/>
        <v>731620830180001</v>
      </c>
      <c r="U54" s="1">
        <v>32</v>
      </c>
      <c r="V54" s="1">
        <v>96</v>
      </c>
      <c r="W54" s="1">
        <v>128</v>
      </c>
      <c r="X54" s="1">
        <f t="shared" si="11"/>
        <v>12328832</v>
      </c>
      <c r="Y54" s="30">
        <f t="shared" si="7"/>
        <v>14794598.4</v>
      </c>
      <c r="Z54" s="1">
        <f t="shared" si="8"/>
        <v>17753518.080000002</v>
      </c>
      <c r="AA54" s="19">
        <f t="shared" si="9"/>
        <v>138699.36000000002</v>
      </c>
      <c r="AB54" s="19">
        <f t="shared" si="10"/>
        <v>115582.8</v>
      </c>
      <c r="AC54" s="19">
        <f t="shared" si="1"/>
        <v>13869.936000000002</v>
      </c>
    </row>
    <row r="55" spans="1:29" ht="18.75">
      <c r="A55" s="21">
        <v>298</v>
      </c>
      <c r="B55" s="1" t="s">
        <v>5</v>
      </c>
      <c r="C55" s="1" t="s">
        <v>25</v>
      </c>
      <c r="D55" s="1" t="s">
        <v>44</v>
      </c>
      <c r="E55" s="1">
        <v>1</v>
      </c>
      <c r="F55" s="1">
        <v>1</v>
      </c>
      <c r="G55" s="1">
        <v>1</v>
      </c>
      <c r="H55" s="1">
        <v>0</v>
      </c>
      <c r="I55" s="1">
        <v>3</v>
      </c>
      <c r="J55" s="1">
        <v>0</v>
      </c>
      <c r="K55" s="1">
        <v>0</v>
      </c>
      <c r="L55" s="1">
        <v>3</v>
      </c>
      <c r="M55" s="1">
        <v>8</v>
      </c>
      <c r="N55" s="1">
        <v>0</v>
      </c>
      <c r="O55" s="1">
        <v>2</v>
      </c>
      <c r="P55" s="1">
        <v>6</v>
      </c>
      <c r="Q55" s="1">
        <v>1</v>
      </c>
      <c r="R55" s="1">
        <v>3</v>
      </c>
      <c r="S55" s="1">
        <v>7</v>
      </c>
      <c r="T55" s="1" t="str">
        <f t="shared" si="0"/>
        <v>731620830030111</v>
      </c>
      <c r="U55" s="1">
        <v>16</v>
      </c>
      <c r="V55" s="1">
        <v>46</v>
      </c>
      <c r="W55" s="1">
        <v>62</v>
      </c>
      <c r="X55" s="1">
        <f t="shared" si="11"/>
        <v>5971778</v>
      </c>
      <c r="Y55" s="30">
        <f t="shared" si="7"/>
        <v>7166133.5999999996</v>
      </c>
      <c r="Z55" s="1">
        <f t="shared" si="8"/>
        <v>8599360.3200000003</v>
      </c>
      <c r="AA55" s="19">
        <f t="shared" si="9"/>
        <v>138699.36000000002</v>
      </c>
      <c r="AB55" s="19">
        <f t="shared" si="10"/>
        <v>115582.79999999999</v>
      </c>
      <c r="AC55" s="19">
        <f t="shared" si="1"/>
        <v>13869.936000000002</v>
      </c>
    </row>
    <row r="56" spans="1:29" ht="18.75" customHeight="1">
      <c r="A56" s="21">
        <v>305</v>
      </c>
      <c r="B56" s="1" t="s">
        <v>5</v>
      </c>
      <c r="C56" s="1" t="s">
        <v>25</v>
      </c>
      <c r="D56" s="1" t="s">
        <v>51</v>
      </c>
      <c r="E56" s="1">
        <v>1</v>
      </c>
      <c r="F56" s="1">
        <v>2</v>
      </c>
      <c r="G56" s="1">
        <v>0</v>
      </c>
      <c r="H56" s="1">
        <v>0</v>
      </c>
      <c r="I56" s="1">
        <v>8</v>
      </c>
      <c r="J56" s="1">
        <v>3</v>
      </c>
      <c r="K56" s="1">
        <v>0</v>
      </c>
      <c r="L56" s="1">
        <v>3</v>
      </c>
      <c r="M56" s="1">
        <v>8</v>
      </c>
      <c r="N56" s="1">
        <v>0</v>
      </c>
      <c r="O56" s="1">
        <v>2</v>
      </c>
      <c r="P56" s="1">
        <v>6</v>
      </c>
      <c r="Q56" s="1">
        <v>1</v>
      </c>
      <c r="R56" s="1">
        <v>3</v>
      </c>
      <c r="S56" s="1">
        <v>7</v>
      </c>
      <c r="T56" s="1" t="str">
        <f t="shared" si="0"/>
        <v>731620830380021</v>
      </c>
      <c r="U56" s="1">
        <v>22</v>
      </c>
      <c r="V56" s="1">
        <v>93</v>
      </c>
      <c r="W56" s="1">
        <v>131</v>
      </c>
      <c r="X56" s="1">
        <f t="shared" si="11"/>
        <v>12617789</v>
      </c>
      <c r="Y56" s="30">
        <f t="shared" si="7"/>
        <v>15141346.800000001</v>
      </c>
      <c r="Z56" s="1">
        <f t="shared" si="8"/>
        <v>18169616.16</v>
      </c>
      <c r="AA56" s="19">
        <f t="shared" si="9"/>
        <v>138699.36000000002</v>
      </c>
      <c r="AB56" s="19">
        <f t="shared" si="10"/>
        <v>115582.8</v>
      </c>
      <c r="AC56" s="19">
        <f t="shared" si="1"/>
        <v>13869.936000000002</v>
      </c>
    </row>
    <row r="57" spans="1:29" ht="18.75">
      <c r="A57" s="21">
        <v>309</v>
      </c>
      <c r="B57" s="1" t="s">
        <v>5</v>
      </c>
      <c r="C57" s="1" t="s">
        <v>25</v>
      </c>
      <c r="D57" s="1" t="s">
        <v>55</v>
      </c>
      <c r="E57" s="1">
        <v>1</v>
      </c>
      <c r="F57" s="1">
        <v>3</v>
      </c>
      <c r="G57" s="1">
        <v>0</v>
      </c>
      <c r="H57" s="1">
        <v>0</v>
      </c>
      <c r="I57" s="1">
        <v>9</v>
      </c>
      <c r="J57" s="1">
        <v>0</v>
      </c>
      <c r="K57" s="1">
        <v>0</v>
      </c>
      <c r="L57" s="1">
        <v>3</v>
      </c>
      <c r="M57" s="1">
        <v>8</v>
      </c>
      <c r="N57" s="1">
        <v>0</v>
      </c>
      <c r="O57" s="1">
        <v>2</v>
      </c>
      <c r="P57" s="1">
        <v>6</v>
      </c>
      <c r="Q57" s="1">
        <v>1</v>
      </c>
      <c r="R57" s="1">
        <v>3</v>
      </c>
      <c r="S57" s="1">
        <v>7</v>
      </c>
      <c r="T57" s="1" t="str">
        <f t="shared" si="0"/>
        <v>731620830090031</v>
      </c>
      <c r="U57" s="1">
        <v>10</v>
      </c>
      <c r="V57" s="1">
        <v>30</v>
      </c>
      <c r="W57" s="1">
        <v>40</v>
      </c>
      <c r="X57" s="1">
        <f t="shared" si="11"/>
        <v>3852760</v>
      </c>
      <c r="Y57" s="30">
        <f t="shared" si="7"/>
        <v>4623312</v>
      </c>
      <c r="Z57" s="1">
        <f t="shared" si="8"/>
        <v>5547974.4000000004</v>
      </c>
      <c r="AA57" s="19">
        <f t="shared" si="9"/>
        <v>138699.36000000002</v>
      </c>
      <c r="AB57" s="19">
        <f t="shared" si="10"/>
        <v>115582.8</v>
      </c>
      <c r="AC57" s="19">
        <f t="shared" si="1"/>
        <v>13869.936000000002</v>
      </c>
    </row>
    <row r="58" spans="1:29" ht="18.75">
      <c r="A58" s="21">
        <v>318</v>
      </c>
      <c r="B58" s="1" t="s">
        <v>5</v>
      </c>
      <c r="C58" s="2" t="s">
        <v>25</v>
      </c>
      <c r="D58" s="2" t="s">
        <v>64</v>
      </c>
      <c r="E58" s="2">
        <v>1</v>
      </c>
      <c r="F58" s="2">
        <v>0</v>
      </c>
      <c r="G58" s="2">
        <v>0</v>
      </c>
      <c r="H58" s="2">
        <v>0</v>
      </c>
      <c r="I58" s="2">
        <v>7</v>
      </c>
      <c r="J58" s="2">
        <v>2</v>
      </c>
      <c r="K58" s="2">
        <v>0</v>
      </c>
      <c r="L58" s="2">
        <v>3</v>
      </c>
      <c r="M58" s="2">
        <v>8</v>
      </c>
      <c r="N58" s="2">
        <v>0</v>
      </c>
      <c r="O58" s="2">
        <v>2</v>
      </c>
      <c r="P58" s="2">
        <v>6</v>
      </c>
      <c r="Q58" s="2">
        <v>1</v>
      </c>
      <c r="R58" s="2">
        <v>3</v>
      </c>
      <c r="S58" s="2">
        <v>7</v>
      </c>
      <c r="T58" s="3" t="str">
        <f t="shared" si="0"/>
        <v>731620830270001</v>
      </c>
      <c r="U58" s="3">
        <v>74</v>
      </c>
      <c r="V58" s="3">
        <v>192</v>
      </c>
      <c r="W58" s="3">
        <v>266</v>
      </c>
      <c r="X58" s="3">
        <f t="shared" si="11"/>
        <v>25620854</v>
      </c>
      <c r="Y58" s="16">
        <f t="shared" si="7"/>
        <v>30745024.800000001</v>
      </c>
      <c r="Z58" s="3">
        <f t="shared" si="8"/>
        <v>36894029.760000005</v>
      </c>
      <c r="AA58" s="19">
        <f t="shared" si="9"/>
        <v>138699.36000000002</v>
      </c>
      <c r="AB58" s="19">
        <f t="shared" si="10"/>
        <v>115582.8</v>
      </c>
      <c r="AC58" s="19">
        <f t="shared" si="1"/>
        <v>13869.936000000002</v>
      </c>
    </row>
    <row r="59" spans="1:29" ht="18.75">
      <c r="A59" s="21">
        <v>319</v>
      </c>
      <c r="B59" s="1" t="s">
        <v>5</v>
      </c>
      <c r="C59" s="2" t="s">
        <v>25</v>
      </c>
      <c r="D59" s="2" t="s">
        <v>65</v>
      </c>
      <c r="E59" s="2">
        <v>1</v>
      </c>
      <c r="F59" s="2">
        <v>0</v>
      </c>
      <c r="G59" s="2">
        <v>0</v>
      </c>
      <c r="H59" s="2">
        <v>0</v>
      </c>
      <c r="I59" s="2">
        <v>8</v>
      </c>
      <c r="J59" s="2">
        <v>2</v>
      </c>
      <c r="K59" s="2">
        <v>0</v>
      </c>
      <c r="L59" s="2">
        <v>3</v>
      </c>
      <c r="M59" s="2">
        <v>8</v>
      </c>
      <c r="N59" s="2">
        <v>0</v>
      </c>
      <c r="O59" s="2">
        <v>2</v>
      </c>
      <c r="P59" s="2">
        <v>6</v>
      </c>
      <c r="Q59" s="2">
        <v>1</v>
      </c>
      <c r="R59" s="2">
        <v>3</v>
      </c>
      <c r="S59" s="2">
        <v>7</v>
      </c>
      <c r="T59" s="3" t="str">
        <f t="shared" si="0"/>
        <v>731620830280001</v>
      </c>
      <c r="U59" s="3">
        <v>76</v>
      </c>
      <c r="V59" s="3">
        <v>269</v>
      </c>
      <c r="W59" s="3">
        <v>345</v>
      </c>
      <c r="X59" s="3">
        <f t="shared" si="11"/>
        <v>33230055</v>
      </c>
      <c r="Y59" s="16">
        <f t="shared" si="7"/>
        <v>39876066</v>
      </c>
      <c r="Z59" s="3">
        <f t="shared" si="8"/>
        <v>47851279.200000003</v>
      </c>
      <c r="AA59" s="19">
        <f t="shared" si="9"/>
        <v>138699.36000000002</v>
      </c>
      <c r="AB59" s="19">
        <f t="shared" si="10"/>
        <v>115582.8</v>
      </c>
      <c r="AC59" s="19">
        <f t="shared" si="1"/>
        <v>13869.936000000002</v>
      </c>
    </row>
    <row r="60" spans="1:29" ht="18.75">
      <c r="A60" s="21">
        <v>320</v>
      </c>
      <c r="B60" s="1" t="s">
        <v>5</v>
      </c>
      <c r="C60" s="2" t="s">
        <v>25</v>
      </c>
      <c r="D60" s="2" t="s">
        <v>66</v>
      </c>
      <c r="E60" s="2">
        <v>1</v>
      </c>
      <c r="F60" s="2">
        <v>0</v>
      </c>
      <c r="G60" s="2">
        <v>0</v>
      </c>
      <c r="H60" s="2">
        <v>0</v>
      </c>
      <c r="I60" s="2">
        <v>6</v>
      </c>
      <c r="J60" s="2">
        <v>2</v>
      </c>
      <c r="K60" s="2">
        <v>0</v>
      </c>
      <c r="L60" s="2">
        <v>3</v>
      </c>
      <c r="M60" s="2">
        <v>8</v>
      </c>
      <c r="N60" s="2">
        <v>0</v>
      </c>
      <c r="O60" s="2">
        <v>2</v>
      </c>
      <c r="P60" s="2">
        <v>6</v>
      </c>
      <c r="Q60" s="2">
        <v>1</v>
      </c>
      <c r="R60" s="2">
        <v>3</v>
      </c>
      <c r="S60" s="2">
        <v>7</v>
      </c>
      <c r="T60" s="3" t="str">
        <f t="shared" si="0"/>
        <v>731620830260001</v>
      </c>
      <c r="U60" s="3">
        <v>50</v>
      </c>
      <c r="V60" s="3">
        <v>160</v>
      </c>
      <c r="W60" s="3">
        <v>210</v>
      </c>
      <c r="X60" s="3">
        <f t="shared" si="11"/>
        <v>20226990</v>
      </c>
      <c r="Y60" s="16">
        <f t="shared" si="7"/>
        <v>24272388</v>
      </c>
      <c r="Z60" s="3">
        <f t="shared" si="8"/>
        <v>29126865.600000001</v>
      </c>
      <c r="AA60" s="19">
        <f t="shared" si="9"/>
        <v>138699.36000000002</v>
      </c>
      <c r="AB60" s="19">
        <f t="shared" si="10"/>
        <v>115582.8</v>
      </c>
      <c r="AC60" s="19">
        <f t="shared" si="1"/>
        <v>13869.936000000002</v>
      </c>
    </row>
    <row r="61" spans="1:29" ht="18.75">
      <c r="A61" s="21">
        <v>323</v>
      </c>
      <c r="B61" s="1" t="s">
        <v>5</v>
      </c>
      <c r="C61" s="2" t="s">
        <v>25</v>
      </c>
      <c r="D61" s="2" t="s">
        <v>69</v>
      </c>
      <c r="E61" s="2">
        <v>1</v>
      </c>
      <c r="F61" s="2">
        <v>0</v>
      </c>
      <c r="G61" s="2">
        <v>0</v>
      </c>
      <c r="H61" s="2">
        <v>0</v>
      </c>
      <c r="I61" s="2">
        <v>2</v>
      </c>
      <c r="J61" s="2">
        <v>3</v>
      </c>
      <c r="K61" s="2">
        <v>0</v>
      </c>
      <c r="L61" s="2">
        <v>3</v>
      </c>
      <c r="M61" s="2">
        <v>8</v>
      </c>
      <c r="N61" s="2">
        <v>0</v>
      </c>
      <c r="O61" s="2">
        <v>2</v>
      </c>
      <c r="P61" s="2">
        <v>6</v>
      </c>
      <c r="Q61" s="2">
        <v>1</v>
      </c>
      <c r="R61" s="2">
        <v>3</v>
      </c>
      <c r="S61" s="2">
        <v>7</v>
      </c>
      <c r="T61" s="3" t="str">
        <f t="shared" si="0"/>
        <v>731620830320001</v>
      </c>
      <c r="U61" s="3">
        <v>18</v>
      </c>
      <c r="V61" s="3">
        <v>78</v>
      </c>
      <c r="W61" s="3">
        <v>96</v>
      </c>
      <c r="X61" s="3">
        <f t="shared" si="11"/>
        <v>9246624</v>
      </c>
      <c r="Y61" s="16">
        <f t="shared" si="7"/>
        <v>11095948.800000001</v>
      </c>
      <c r="Z61" s="3">
        <f t="shared" si="8"/>
        <v>13315138.560000001</v>
      </c>
      <c r="AA61" s="19">
        <f t="shared" si="9"/>
        <v>138699.36000000002</v>
      </c>
      <c r="AB61" s="19">
        <f t="shared" si="10"/>
        <v>115582.8</v>
      </c>
      <c r="AC61" s="19">
        <f t="shared" si="1"/>
        <v>13869.936000000002</v>
      </c>
    </row>
    <row r="62" spans="1:29" ht="18.75">
      <c r="A62" s="21">
        <v>288</v>
      </c>
      <c r="B62" s="1" t="s">
        <v>5</v>
      </c>
      <c r="C62" s="1" t="s">
        <v>25</v>
      </c>
      <c r="D62" s="1" t="s">
        <v>34</v>
      </c>
      <c r="E62" s="1">
        <v>1</v>
      </c>
      <c r="F62" s="1">
        <v>0</v>
      </c>
      <c r="G62" s="1">
        <v>0</v>
      </c>
      <c r="H62" s="1">
        <v>0</v>
      </c>
      <c r="I62" s="1">
        <v>6</v>
      </c>
      <c r="J62" s="1">
        <v>0</v>
      </c>
      <c r="K62" s="1">
        <v>0</v>
      </c>
      <c r="L62" s="1">
        <v>3</v>
      </c>
      <c r="M62" s="1">
        <v>8</v>
      </c>
      <c r="N62" s="1">
        <v>0</v>
      </c>
      <c r="O62" s="1">
        <v>2</v>
      </c>
      <c r="P62" s="1">
        <v>6</v>
      </c>
      <c r="Q62" s="1">
        <v>1</v>
      </c>
      <c r="R62" s="1">
        <v>3</v>
      </c>
      <c r="S62" s="1">
        <v>7</v>
      </c>
      <c r="T62" s="1" t="str">
        <f t="shared" si="0"/>
        <v>731620830060001</v>
      </c>
      <c r="U62" s="1">
        <v>125</v>
      </c>
      <c r="V62" s="1">
        <v>355</v>
      </c>
      <c r="W62" s="1">
        <v>480</v>
      </c>
      <c r="X62" s="1">
        <v>46267200</v>
      </c>
      <c r="Y62" s="30">
        <f t="shared" si="7"/>
        <v>55520640</v>
      </c>
      <c r="Z62" s="1">
        <f t="shared" si="8"/>
        <v>66624768</v>
      </c>
      <c r="AA62" s="19">
        <f t="shared" si="9"/>
        <v>138801.60000000001</v>
      </c>
      <c r="AB62" s="19">
        <f t="shared" si="10"/>
        <v>115668</v>
      </c>
      <c r="AC62" s="19">
        <f t="shared" si="1"/>
        <v>13880.16</v>
      </c>
    </row>
    <row r="63" spans="1:29" ht="18.75">
      <c r="A63" s="21">
        <v>227</v>
      </c>
      <c r="B63" s="1" t="s">
        <v>6</v>
      </c>
      <c r="C63" s="1" t="s">
        <v>134</v>
      </c>
      <c r="D63" s="1" t="s">
        <v>235</v>
      </c>
      <c r="E63" s="1">
        <v>1</v>
      </c>
      <c r="F63" s="1">
        <v>0</v>
      </c>
      <c r="G63" s="1">
        <v>0</v>
      </c>
      <c r="H63" s="1">
        <v>0</v>
      </c>
      <c r="I63" s="1">
        <v>2</v>
      </c>
      <c r="J63" s="1">
        <v>0</v>
      </c>
      <c r="K63" s="1">
        <v>0</v>
      </c>
      <c r="L63" s="1">
        <v>3</v>
      </c>
      <c r="M63" s="1">
        <v>5</v>
      </c>
      <c r="N63" s="1">
        <v>0</v>
      </c>
      <c r="O63" s="1">
        <v>2</v>
      </c>
      <c r="P63" s="1">
        <v>1</v>
      </c>
      <c r="Q63" s="1">
        <v>2</v>
      </c>
      <c r="R63" s="1">
        <v>3</v>
      </c>
      <c r="S63" s="1">
        <v>7</v>
      </c>
      <c r="T63" s="1" t="str">
        <f t="shared" si="0"/>
        <v>732120530020001</v>
      </c>
      <c r="U63" s="1">
        <v>77</v>
      </c>
      <c r="V63" s="1">
        <v>263</v>
      </c>
      <c r="W63" s="1">
        <v>340</v>
      </c>
      <c r="X63" s="1">
        <v>37828800</v>
      </c>
      <c r="Y63" s="30">
        <f>X63</f>
        <v>37828800</v>
      </c>
      <c r="Z63" s="1">
        <f>Y63+(Y63*0.25)</f>
        <v>47286000</v>
      </c>
      <c r="AA63" s="4">
        <f t="shared" si="9"/>
        <v>139076.4705882353</v>
      </c>
      <c r="AB63" s="4">
        <f t="shared" si="10"/>
        <v>111261.17647058824</v>
      </c>
      <c r="AC63" s="19">
        <f t="shared" si="1"/>
        <v>13907.64705882353</v>
      </c>
    </row>
    <row r="64" spans="1:29" ht="18.75">
      <c r="A64" s="21">
        <v>293</v>
      </c>
      <c r="B64" s="1" t="s">
        <v>5</v>
      </c>
      <c r="C64" s="1" t="s">
        <v>25</v>
      </c>
      <c r="D64" s="1" t="s">
        <v>39</v>
      </c>
      <c r="E64" s="1">
        <v>1</v>
      </c>
      <c r="F64" s="1">
        <v>0</v>
      </c>
      <c r="G64" s="1">
        <v>0</v>
      </c>
      <c r="H64" s="1">
        <v>0</v>
      </c>
      <c r="I64" s="1">
        <v>5</v>
      </c>
      <c r="J64" s="1">
        <v>0</v>
      </c>
      <c r="K64" s="1">
        <v>0</v>
      </c>
      <c r="L64" s="1">
        <v>3</v>
      </c>
      <c r="M64" s="1">
        <v>8</v>
      </c>
      <c r="N64" s="1">
        <v>0</v>
      </c>
      <c r="O64" s="1">
        <v>2</v>
      </c>
      <c r="P64" s="1">
        <v>6</v>
      </c>
      <c r="Q64" s="1">
        <v>1</v>
      </c>
      <c r="R64" s="1">
        <v>3</v>
      </c>
      <c r="S64" s="1">
        <v>7</v>
      </c>
      <c r="T64" s="1" t="str">
        <f t="shared" si="0"/>
        <v>731620830050001</v>
      </c>
      <c r="U64" s="1">
        <v>135</v>
      </c>
      <c r="V64" s="1">
        <v>335</v>
      </c>
      <c r="W64" s="1">
        <v>470</v>
      </c>
      <c r="X64" s="1">
        <v>45432000</v>
      </c>
      <c r="Y64" s="30">
        <f>(X64*0.2)+X64</f>
        <v>54518400</v>
      </c>
      <c r="Z64" s="1">
        <f>Y64+(Y64*0.2)</f>
        <v>65422080</v>
      </c>
      <c r="AA64" s="19">
        <f t="shared" si="9"/>
        <v>139195.91489361701</v>
      </c>
      <c r="AB64" s="19">
        <f t="shared" si="10"/>
        <v>115996.59574468085</v>
      </c>
      <c r="AC64" s="19">
        <f t="shared" si="1"/>
        <v>13919.591489361701</v>
      </c>
    </row>
    <row r="65" spans="1:29" ht="18.75">
      <c r="A65" s="21">
        <v>270</v>
      </c>
      <c r="B65" s="1" t="s">
        <v>5</v>
      </c>
      <c r="C65" s="1" t="s">
        <v>70</v>
      </c>
      <c r="D65" s="1" t="s">
        <v>73</v>
      </c>
      <c r="E65" s="1">
        <v>1</v>
      </c>
      <c r="F65" s="1">
        <v>0</v>
      </c>
      <c r="G65" s="1">
        <v>0</v>
      </c>
      <c r="H65" s="1">
        <v>0</v>
      </c>
      <c r="I65" s="1">
        <v>7</v>
      </c>
      <c r="J65" s="1">
        <v>0</v>
      </c>
      <c r="K65" s="1">
        <v>0</v>
      </c>
      <c r="L65" s="1">
        <v>9</v>
      </c>
      <c r="M65" s="1">
        <v>8</v>
      </c>
      <c r="N65" s="1">
        <v>0</v>
      </c>
      <c r="O65" s="1">
        <v>2</v>
      </c>
      <c r="P65" s="1">
        <v>8</v>
      </c>
      <c r="Q65" s="1">
        <v>1</v>
      </c>
      <c r="R65" s="1">
        <v>3</v>
      </c>
      <c r="S65" s="1">
        <v>7</v>
      </c>
      <c r="T65" s="1" t="str">
        <f t="shared" si="0"/>
        <v>731820890070001</v>
      </c>
      <c r="U65" s="1">
        <v>79</v>
      </c>
      <c r="V65" s="1">
        <v>246</v>
      </c>
      <c r="W65" s="1">
        <v>325</v>
      </c>
      <c r="X65" s="1">
        <v>31464000</v>
      </c>
      <c r="Y65" s="30">
        <f>(X65*0.2)+X65</f>
        <v>37756800</v>
      </c>
      <c r="Z65" s="1">
        <f>Y65+(Y65*0.2)</f>
        <v>45308160</v>
      </c>
      <c r="AA65" s="19">
        <f t="shared" si="9"/>
        <v>139409.72307692308</v>
      </c>
      <c r="AB65" s="19">
        <f t="shared" si="10"/>
        <v>116174.76923076923</v>
      </c>
      <c r="AC65" s="19">
        <f t="shared" si="1"/>
        <v>13940.972307692307</v>
      </c>
    </row>
    <row r="66" spans="1:29" ht="18.75">
      <c r="A66" s="21">
        <v>274</v>
      </c>
      <c r="B66" s="1" t="s">
        <v>5</v>
      </c>
      <c r="C66" s="1" t="s">
        <v>70</v>
      </c>
      <c r="D66" s="1" t="s">
        <v>261</v>
      </c>
      <c r="E66" s="1">
        <v>2</v>
      </c>
      <c r="F66" s="1">
        <v>0</v>
      </c>
      <c r="G66" s="1">
        <v>0</v>
      </c>
      <c r="H66" s="1">
        <v>0</v>
      </c>
      <c r="I66" s="1">
        <v>4</v>
      </c>
      <c r="J66" s="1">
        <v>1</v>
      </c>
      <c r="K66" s="1">
        <v>0</v>
      </c>
      <c r="L66" s="1">
        <v>9</v>
      </c>
      <c r="M66" s="1">
        <v>8</v>
      </c>
      <c r="N66" s="1">
        <v>0</v>
      </c>
      <c r="O66" s="1">
        <v>2</v>
      </c>
      <c r="P66" s="1">
        <v>8</v>
      </c>
      <c r="Q66" s="1">
        <v>1</v>
      </c>
      <c r="R66" s="1">
        <v>3</v>
      </c>
      <c r="S66" s="1">
        <v>7</v>
      </c>
      <c r="T66" s="1" t="str">
        <f t="shared" ref="T66:T129" si="12">S66&amp;R66&amp;Q66&amp;P66&amp;O66&amp;N66&amp;M66&amp;L66&amp;K66&amp;J66&amp;I66&amp;H66&amp;G66&amp;F66&amp;E66</f>
        <v>731820890140002</v>
      </c>
      <c r="U66" s="1">
        <v>55</v>
      </c>
      <c r="V66" s="1">
        <v>205</v>
      </c>
      <c r="W66" s="1">
        <v>260</v>
      </c>
      <c r="X66" s="1">
        <v>25228800</v>
      </c>
      <c r="Y66" s="30">
        <f>(X66*0.2)+X66</f>
        <v>30274560</v>
      </c>
      <c r="Z66" s="1">
        <f>Y66+(Y66*0.2)</f>
        <v>36329472</v>
      </c>
      <c r="AA66" s="19">
        <f t="shared" si="9"/>
        <v>139728.73846153845</v>
      </c>
      <c r="AB66" s="19">
        <f t="shared" si="10"/>
        <v>116440.61538461539</v>
      </c>
      <c r="AC66" s="19">
        <f t="shared" ref="AC66:AC129" si="13">Z66/W66/10</f>
        <v>13972.873846153845</v>
      </c>
    </row>
    <row r="67" spans="1:29" ht="18.75">
      <c r="A67" s="21">
        <v>310</v>
      </c>
      <c r="B67" s="1" t="s">
        <v>5</v>
      </c>
      <c r="C67" s="1" t="s">
        <v>25</v>
      </c>
      <c r="D67" s="1" t="s">
        <v>56</v>
      </c>
      <c r="E67" s="1">
        <v>1</v>
      </c>
      <c r="F67" s="1">
        <v>0</v>
      </c>
      <c r="G67" s="1">
        <v>0</v>
      </c>
      <c r="H67" s="1">
        <v>0</v>
      </c>
      <c r="I67" s="1">
        <v>8</v>
      </c>
      <c r="J67" s="1">
        <v>0</v>
      </c>
      <c r="K67" s="1">
        <v>0</v>
      </c>
      <c r="L67" s="1">
        <v>3</v>
      </c>
      <c r="M67" s="1">
        <v>8</v>
      </c>
      <c r="N67" s="1">
        <v>0</v>
      </c>
      <c r="O67" s="1">
        <v>2</v>
      </c>
      <c r="P67" s="1">
        <v>6</v>
      </c>
      <c r="Q67" s="1">
        <v>1</v>
      </c>
      <c r="R67" s="1">
        <v>3</v>
      </c>
      <c r="S67" s="1">
        <v>7</v>
      </c>
      <c r="T67" s="1" t="str">
        <f t="shared" si="12"/>
        <v>731620830080001</v>
      </c>
      <c r="U67" s="1">
        <v>125</v>
      </c>
      <c r="V67" s="1">
        <v>350</v>
      </c>
      <c r="W67" s="1">
        <v>475</v>
      </c>
      <c r="X67" s="1">
        <v>46152000</v>
      </c>
      <c r="Y67" s="30">
        <f>(X67*0.2)+X67</f>
        <v>55382400</v>
      </c>
      <c r="Z67" s="1">
        <f>Y67+(Y67*0.2)</f>
        <v>66458880</v>
      </c>
      <c r="AA67" s="19">
        <f t="shared" ref="AA67:AA68" si="14">Z67/W67</f>
        <v>139913.43157894738</v>
      </c>
      <c r="AB67" s="19">
        <f t="shared" si="10"/>
        <v>116594.52631578948</v>
      </c>
      <c r="AC67" s="19">
        <f t="shared" si="13"/>
        <v>13991.343157894738</v>
      </c>
    </row>
    <row r="68" spans="1:29" ht="18.75">
      <c r="A68" s="21">
        <v>271</v>
      </c>
      <c r="B68" s="1" t="s">
        <v>5</v>
      </c>
      <c r="C68" s="1" t="s">
        <v>70</v>
      </c>
      <c r="D68" s="1" t="s">
        <v>74</v>
      </c>
      <c r="E68" s="1">
        <v>1</v>
      </c>
      <c r="F68" s="1">
        <v>0</v>
      </c>
      <c r="G68" s="1">
        <v>0</v>
      </c>
      <c r="H68" s="1">
        <v>0</v>
      </c>
      <c r="I68" s="1">
        <v>2</v>
      </c>
      <c r="J68" s="1">
        <v>1</v>
      </c>
      <c r="K68" s="1">
        <v>0</v>
      </c>
      <c r="L68" s="1">
        <v>9</v>
      </c>
      <c r="M68" s="1">
        <v>8</v>
      </c>
      <c r="N68" s="1">
        <v>0</v>
      </c>
      <c r="O68" s="1">
        <v>2</v>
      </c>
      <c r="P68" s="1">
        <v>8</v>
      </c>
      <c r="Q68" s="1">
        <v>1</v>
      </c>
      <c r="R68" s="1">
        <v>3</v>
      </c>
      <c r="S68" s="1">
        <v>7</v>
      </c>
      <c r="T68" s="1" t="str">
        <f t="shared" si="12"/>
        <v>731820890120001</v>
      </c>
      <c r="U68" s="1">
        <v>10</v>
      </c>
      <c r="V68" s="1">
        <v>18</v>
      </c>
      <c r="W68" s="1">
        <v>28</v>
      </c>
      <c r="X68" s="1">
        <v>2721600</v>
      </c>
      <c r="Y68" s="30">
        <f>(X68*0.2)+X68</f>
        <v>3265920</v>
      </c>
      <c r="Z68" s="1">
        <f>Y68+(Y68*0.2)</f>
        <v>3919104</v>
      </c>
      <c r="AA68" s="19">
        <f t="shared" si="14"/>
        <v>139968</v>
      </c>
      <c r="AB68" s="19">
        <f t="shared" si="10"/>
        <v>116640</v>
      </c>
      <c r="AC68" s="19">
        <f t="shared" si="13"/>
        <v>13996.8</v>
      </c>
    </row>
    <row r="69" spans="1:29" ht="18.75">
      <c r="A69" s="21">
        <v>264</v>
      </c>
      <c r="B69" s="1" t="s">
        <v>15</v>
      </c>
      <c r="C69" s="1" t="s">
        <v>130</v>
      </c>
      <c r="D69" s="1" t="s">
        <v>131</v>
      </c>
      <c r="E69" s="1">
        <v>1</v>
      </c>
      <c r="F69" s="1">
        <v>0</v>
      </c>
      <c r="G69" s="1">
        <v>0</v>
      </c>
      <c r="H69" s="1">
        <v>0</v>
      </c>
      <c r="I69" s="1">
        <v>6</v>
      </c>
      <c r="J69" s="1">
        <v>0</v>
      </c>
      <c r="K69" s="1">
        <v>0</v>
      </c>
      <c r="L69" s="1">
        <v>1</v>
      </c>
      <c r="M69" s="1">
        <v>0</v>
      </c>
      <c r="N69" s="1">
        <v>0</v>
      </c>
      <c r="O69" s="1">
        <v>2</v>
      </c>
      <c r="P69" s="1">
        <v>1</v>
      </c>
      <c r="Q69" s="1">
        <v>3</v>
      </c>
      <c r="R69" s="1">
        <v>2</v>
      </c>
      <c r="S69" s="1">
        <v>7</v>
      </c>
      <c r="T69" s="1" t="str">
        <f t="shared" si="12"/>
        <v>723120010060001</v>
      </c>
      <c r="U69" s="1">
        <v>50</v>
      </c>
      <c r="V69" s="1">
        <v>150</v>
      </c>
      <c r="W69" s="1">
        <v>200</v>
      </c>
      <c r="X69" s="1"/>
      <c r="Y69" s="30">
        <v>0</v>
      </c>
      <c r="Z69" s="1">
        <v>28000000</v>
      </c>
      <c r="AA69" s="19">
        <v>140000</v>
      </c>
      <c r="AC69" s="19">
        <f t="shared" si="13"/>
        <v>14000</v>
      </c>
    </row>
    <row r="70" spans="1:29" ht="18.75" customHeight="1">
      <c r="A70" s="21">
        <v>266</v>
      </c>
      <c r="B70" s="1" t="s">
        <v>15</v>
      </c>
      <c r="C70" s="1" t="s">
        <v>130</v>
      </c>
      <c r="D70" s="1" t="s">
        <v>133</v>
      </c>
      <c r="E70" s="1">
        <v>1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  <c r="K70" s="1">
        <v>0</v>
      </c>
      <c r="L70" s="1">
        <v>1</v>
      </c>
      <c r="M70" s="1">
        <v>0</v>
      </c>
      <c r="N70" s="1">
        <v>0</v>
      </c>
      <c r="O70" s="1">
        <v>2</v>
      </c>
      <c r="P70" s="1">
        <v>2</v>
      </c>
      <c r="Q70" s="1">
        <v>1</v>
      </c>
      <c r="R70" s="1">
        <v>4</v>
      </c>
      <c r="S70" s="1">
        <v>7</v>
      </c>
      <c r="T70" s="1" t="str">
        <f t="shared" si="12"/>
        <v>741220010010001</v>
      </c>
      <c r="U70" s="1">
        <v>111</v>
      </c>
      <c r="V70" s="1">
        <v>369</v>
      </c>
      <c r="W70" s="1">
        <v>480</v>
      </c>
      <c r="X70" s="1"/>
      <c r="Y70" s="30">
        <v>0</v>
      </c>
      <c r="Z70" s="1">
        <v>67200000</v>
      </c>
      <c r="AA70" s="19">
        <v>140000</v>
      </c>
      <c r="AC70" s="19">
        <f t="shared" si="13"/>
        <v>14000</v>
      </c>
    </row>
    <row r="71" spans="1:29" ht="18.75" customHeight="1">
      <c r="A71" s="21">
        <v>267</v>
      </c>
      <c r="B71" s="1" t="s">
        <v>15</v>
      </c>
      <c r="C71" s="1" t="s">
        <v>130</v>
      </c>
      <c r="D71" s="1" t="s">
        <v>227</v>
      </c>
      <c r="E71" s="1">
        <v>1</v>
      </c>
      <c r="F71" s="1">
        <v>0</v>
      </c>
      <c r="G71" s="1">
        <v>0</v>
      </c>
      <c r="H71" s="1">
        <v>0</v>
      </c>
      <c r="I71" s="1">
        <v>2</v>
      </c>
      <c r="J71" s="1">
        <v>0</v>
      </c>
      <c r="K71" s="1">
        <v>0</v>
      </c>
      <c r="L71" s="1">
        <v>1</v>
      </c>
      <c r="M71" s="1">
        <v>0</v>
      </c>
      <c r="N71" s="1">
        <v>0</v>
      </c>
      <c r="O71" s="1">
        <v>2</v>
      </c>
      <c r="P71" s="1">
        <v>1</v>
      </c>
      <c r="Q71" s="1">
        <v>3</v>
      </c>
      <c r="R71" s="1">
        <v>2</v>
      </c>
      <c r="S71" s="1">
        <v>7</v>
      </c>
      <c r="T71" s="1" t="str">
        <f t="shared" si="12"/>
        <v>723120010020001</v>
      </c>
      <c r="U71" s="1">
        <v>202</v>
      </c>
      <c r="V71" s="1">
        <v>518</v>
      </c>
      <c r="W71" s="1">
        <v>720</v>
      </c>
      <c r="X71" s="1"/>
      <c r="Y71" s="30">
        <v>0</v>
      </c>
      <c r="Z71" s="1">
        <v>100800000</v>
      </c>
      <c r="AA71" s="19">
        <v>140000</v>
      </c>
      <c r="AC71" s="19">
        <f t="shared" si="13"/>
        <v>14000</v>
      </c>
    </row>
    <row r="72" spans="1:29" ht="18.75">
      <c r="A72" s="21">
        <v>286</v>
      </c>
      <c r="B72" s="1" t="s">
        <v>5</v>
      </c>
      <c r="C72" s="1" t="s">
        <v>25</v>
      </c>
      <c r="D72" s="1" t="s">
        <v>32</v>
      </c>
      <c r="E72" s="1">
        <v>1</v>
      </c>
      <c r="F72" s="1">
        <v>0</v>
      </c>
      <c r="G72" s="1">
        <v>0</v>
      </c>
      <c r="H72" s="1">
        <v>0</v>
      </c>
      <c r="I72" s="1">
        <v>4</v>
      </c>
      <c r="J72" s="1">
        <v>0</v>
      </c>
      <c r="K72" s="1">
        <v>0</v>
      </c>
      <c r="L72" s="1">
        <v>3</v>
      </c>
      <c r="M72" s="1">
        <v>8</v>
      </c>
      <c r="N72" s="1">
        <v>0</v>
      </c>
      <c r="O72" s="1">
        <v>2</v>
      </c>
      <c r="P72" s="1">
        <v>6</v>
      </c>
      <c r="Q72" s="1">
        <v>1</v>
      </c>
      <c r="R72" s="1">
        <v>3</v>
      </c>
      <c r="S72" s="1">
        <v>7</v>
      </c>
      <c r="T72" s="1" t="str">
        <f t="shared" si="12"/>
        <v>731620830040001</v>
      </c>
      <c r="U72" s="1">
        <v>125</v>
      </c>
      <c r="V72" s="1">
        <v>350</v>
      </c>
      <c r="W72" s="1">
        <v>475</v>
      </c>
      <c r="X72" s="1">
        <v>46180800</v>
      </c>
      <c r="Y72" s="30">
        <f t="shared" ref="Y72:Y77" si="15">(X72*0.2)+X72</f>
        <v>55416960</v>
      </c>
      <c r="Z72" s="1">
        <f t="shared" ref="Z72:Z77" si="16">Y72+(Y72*0.2)</f>
        <v>66500352</v>
      </c>
      <c r="AA72" s="19">
        <f t="shared" ref="AA72:AA135" si="17">Z72/W72</f>
        <v>140000.74105263158</v>
      </c>
      <c r="AB72" s="19">
        <f t="shared" ref="AB72:AB135" si="18">Y72/W72</f>
        <v>116667.28421052631</v>
      </c>
      <c r="AC72" s="19">
        <f t="shared" si="13"/>
        <v>14000.074105263158</v>
      </c>
    </row>
    <row r="73" spans="1:29" ht="18.75">
      <c r="A73" s="21">
        <v>282</v>
      </c>
      <c r="B73" s="1" t="s">
        <v>5</v>
      </c>
      <c r="C73" s="1" t="s">
        <v>25</v>
      </c>
      <c r="D73" s="1" t="s">
        <v>28</v>
      </c>
      <c r="E73" s="1">
        <v>1</v>
      </c>
      <c r="F73" s="1">
        <v>0</v>
      </c>
      <c r="G73" s="1">
        <v>0</v>
      </c>
      <c r="H73" s="1">
        <v>0</v>
      </c>
      <c r="I73" s="1">
        <v>5</v>
      </c>
      <c r="J73" s="1">
        <v>5</v>
      </c>
      <c r="K73" s="1">
        <v>0</v>
      </c>
      <c r="L73" s="1">
        <v>3</v>
      </c>
      <c r="M73" s="1">
        <v>8</v>
      </c>
      <c r="N73" s="1">
        <v>0</v>
      </c>
      <c r="O73" s="1">
        <v>2</v>
      </c>
      <c r="P73" s="1">
        <v>6</v>
      </c>
      <c r="Q73" s="1">
        <v>1</v>
      </c>
      <c r="R73" s="1">
        <v>3</v>
      </c>
      <c r="S73" s="1">
        <v>7</v>
      </c>
      <c r="T73" s="1" t="str">
        <f t="shared" si="12"/>
        <v>731620830550001</v>
      </c>
      <c r="U73" s="1">
        <v>20</v>
      </c>
      <c r="V73" s="1">
        <v>100</v>
      </c>
      <c r="W73" s="1">
        <v>120</v>
      </c>
      <c r="X73" s="1">
        <v>11692800</v>
      </c>
      <c r="Y73" s="30">
        <f t="shared" si="15"/>
        <v>14031360</v>
      </c>
      <c r="Z73" s="1">
        <f t="shared" si="16"/>
        <v>16837632</v>
      </c>
      <c r="AA73" s="19">
        <f t="shared" si="17"/>
        <v>140313.60000000001</v>
      </c>
      <c r="AB73" s="19">
        <f t="shared" si="18"/>
        <v>116928</v>
      </c>
      <c r="AC73" s="19">
        <f t="shared" si="13"/>
        <v>14031.36</v>
      </c>
    </row>
    <row r="74" spans="1:29" ht="18.75">
      <c r="A74" s="21">
        <v>312</v>
      </c>
      <c r="B74" s="1" t="s">
        <v>5</v>
      </c>
      <c r="C74" s="2" t="s">
        <v>25</v>
      </c>
      <c r="D74" s="2" t="s">
        <v>58</v>
      </c>
      <c r="E74" s="2">
        <v>1</v>
      </c>
      <c r="F74" s="2">
        <v>0</v>
      </c>
      <c r="G74" s="2">
        <v>0</v>
      </c>
      <c r="H74" s="2">
        <v>0</v>
      </c>
      <c r="I74" s="2">
        <v>8</v>
      </c>
      <c r="J74" s="2">
        <v>5</v>
      </c>
      <c r="K74" s="2">
        <v>0</v>
      </c>
      <c r="L74" s="2">
        <v>3</v>
      </c>
      <c r="M74" s="2">
        <v>8</v>
      </c>
      <c r="N74" s="2">
        <v>0</v>
      </c>
      <c r="O74" s="2">
        <v>2</v>
      </c>
      <c r="P74" s="2">
        <v>6</v>
      </c>
      <c r="Q74" s="2">
        <v>1</v>
      </c>
      <c r="R74" s="2">
        <v>3</v>
      </c>
      <c r="S74" s="2">
        <v>7</v>
      </c>
      <c r="T74" s="3" t="str">
        <f t="shared" si="12"/>
        <v>731620830580001</v>
      </c>
      <c r="U74" s="3">
        <v>65</v>
      </c>
      <c r="V74" s="3">
        <v>240</v>
      </c>
      <c r="W74" s="3">
        <v>305</v>
      </c>
      <c r="X74" s="3">
        <v>29793600</v>
      </c>
      <c r="Y74" s="16">
        <f t="shared" si="15"/>
        <v>35752320</v>
      </c>
      <c r="Z74" s="3">
        <f t="shared" si="16"/>
        <v>42902784</v>
      </c>
      <c r="AA74" s="19">
        <f t="shared" si="17"/>
        <v>140664.86557377048</v>
      </c>
      <c r="AB74" s="19">
        <f t="shared" si="18"/>
        <v>117220.72131147541</v>
      </c>
      <c r="AC74" s="19">
        <f t="shared" si="13"/>
        <v>14066.486557377048</v>
      </c>
    </row>
    <row r="75" spans="1:29" ht="18.75">
      <c r="A75" s="21">
        <v>297</v>
      </c>
      <c r="B75" s="1" t="s">
        <v>5</v>
      </c>
      <c r="C75" s="1" t="s">
        <v>25</v>
      </c>
      <c r="D75" s="1" t="s">
        <v>43</v>
      </c>
      <c r="E75" s="1">
        <v>1</v>
      </c>
      <c r="F75" s="1">
        <v>0</v>
      </c>
      <c r="G75" s="1">
        <v>0</v>
      </c>
      <c r="H75" s="1">
        <v>0</v>
      </c>
      <c r="I75" s="1">
        <v>4</v>
      </c>
      <c r="J75" s="1">
        <v>5</v>
      </c>
      <c r="K75" s="1">
        <v>0</v>
      </c>
      <c r="L75" s="1">
        <v>3</v>
      </c>
      <c r="M75" s="1">
        <v>8</v>
      </c>
      <c r="N75" s="1">
        <v>0</v>
      </c>
      <c r="O75" s="1">
        <v>2</v>
      </c>
      <c r="P75" s="1">
        <v>6</v>
      </c>
      <c r="Q75" s="1">
        <v>1</v>
      </c>
      <c r="R75" s="1">
        <v>3</v>
      </c>
      <c r="S75" s="1">
        <v>7</v>
      </c>
      <c r="T75" s="1" t="str">
        <f t="shared" si="12"/>
        <v>731620830540001</v>
      </c>
      <c r="U75" s="1">
        <v>48</v>
      </c>
      <c r="V75" s="1">
        <v>355</v>
      </c>
      <c r="W75" s="1">
        <v>403</v>
      </c>
      <c r="X75" s="1">
        <v>39398400</v>
      </c>
      <c r="Y75" s="30">
        <f t="shared" si="15"/>
        <v>47278080</v>
      </c>
      <c r="Z75" s="1">
        <f t="shared" si="16"/>
        <v>56733696</v>
      </c>
      <c r="AA75" s="19">
        <f t="shared" si="17"/>
        <v>140778.40198511168</v>
      </c>
      <c r="AB75" s="19">
        <f t="shared" si="18"/>
        <v>117315.33498759306</v>
      </c>
      <c r="AC75" s="19">
        <f t="shared" si="13"/>
        <v>14077.840198511167</v>
      </c>
    </row>
    <row r="76" spans="1:29" ht="18.75">
      <c r="A76" s="21">
        <v>273</v>
      </c>
      <c r="B76" s="1" t="s">
        <v>5</v>
      </c>
      <c r="C76" s="1" t="s">
        <v>70</v>
      </c>
      <c r="D76" s="1" t="s">
        <v>260</v>
      </c>
      <c r="E76" s="1">
        <v>2</v>
      </c>
      <c r="F76" s="1">
        <v>0</v>
      </c>
      <c r="G76" s="1">
        <v>0</v>
      </c>
      <c r="H76" s="1">
        <v>0</v>
      </c>
      <c r="I76" s="1">
        <v>3</v>
      </c>
      <c r="J76" s="1">
        <v>1</v>
      </c>
      <c r="K76" s="1">
        <v>0</v>
      </c>
      <c r="L76" s="1">
        <v>9</v>
      </c>
      <c r="M76" s="1">
        <v>8</v>
      </c>
      <c r="N76" s="1">
        <v>0</v>
      </c>
      <c r="O76" s="1">
        <v>2</v>
      </c>
      <c r="P76" s="1">
        <v>8</v>
      </c>
      <c r="Q76" s="1">
        <v>1</v>
      </c>
      <c r="R76" s="1">
        <v>3</v>
      </c>
      <c r="S76" s="1">
        <v>7</v>
      </c>
      <c r="T76" s="1" t="str">
        <f t="shared" si="12"/>
        <v>731820890130002</v>
      </c>
      <c r="U76" s="1">
        <v>58</v>
      </c>
      <c r="V76" s="1">
        <v>212</v>
      </c>
      <c r="W76" s="1">
        <v>270</v>
      </c>
      <c r="X76" s="1">
        <v>26496000</v>
      </c>
      <c r="Y76" s="30">
        <f t="shared" si="15"/>
        <v>31795200</v>
      </c>
      <c r="Z76" s="1">
        <f t="shared" si="16"/>
        <v>38154240</v>
      </c>
      <c r="AA76" s="19">
        <f t="shared" si="17"/>
        <v>141312</v>
      </c>
      <c r="AB76" s="19">
        <f t="shared" si="18"/>
        <v>117760</v>
      </c>
      <c r="AC76" s="19">
        <f t="shared" si="13"/>
        <v>14131.2</v>
      </c>
    </row>
    <row r="77" spans="1:29" ht="18.75">
      <c r="A77" s="21">
        <v>115</v>
      </c>
      <c r="B77" s="1" t="s">
        <v>6</v>
      </c>
      <c r="C77" s="1" t="s">
        <v>16</v>
      </c>
      <c r="D77" s="1" t="s">
        <v>19</v>
      </c>
      <c r="E77" s="1">
        <v>1</v>
      </c>
      <c r="F77" s="1">
        <v>0</v>
      </c>
      <c r="G77" s="1">
        <v>0</v>
      </c>
      <c r="H77" s="1">
        <v>0</v>
      </c>
      <c r="I77" s="1">
        <v>1</v>
      </c>
      <c r="J77" s="1">
        <v>0</v>
      </c>
      <c r="K77" s="1">
        <v>0</v>
      </c>
      <c r="L77" s="1">
        <v>1</v>
      </c>
      <c r="M77" s="1">
        <v>5</v>
      </c>
      <c r="N77" s="1">
        <v>0</v>
      </c>
      <c r="O77" s="1">
        <v>2</v>
      </c>
      <c r="P77" s="1">
        <v>4</v>
      </c>
      <c r="Q77" s="1">
        <v>3</v>
      </c>
      <c r="R77" s="1">
        <v>5</v>
      </c>
      <c r="S77" s="1">
        <v>7</v>
      </c>
      <c r="T77" s="1" t="str">
        <f t="shared" si="12"/>
        <v>753420510010001</v>
      </c>
      <c r="U77" s="1">
        <v>100</v>
      </c>
      <c r="V77" s="1">
        <v>300</v>
      </c>
      <c r="W77" s="1">
        <v>400</v>
      </c>
      <c r="X77" s="1">
        <v>39283200</v>
      </c>
      <c r="Y77" s="30">
        <f t="shared" si="15"/>
        <v>47139840</v>
      </c>
      <c r="Z77" s="1">
        <f t="shared" si="16"/>
        <v>56567808</v>
      </c>
      <c r="AA77" s="19">
        <f t="shared" si="17"/>
        <v>141419.51999999999</v>
      </c>
      <c r="AB77" s="19">
        <f t="shared" si="18"/>
        <v>117849.60000000001</v>
      </c>
      <c r="AC77" s="19">
        <f t="shared" si="13"/>
        <v>14141.951999999999</v>
      </c>
    </row>
    <row r="78" spans="1:29" ht="18.75">
      <c r="A78" s="21">
        <v>230</v>
      </c>
      <c r="B78" s="1" t="s">
        <v>6</v>
      </c>
      <c r="C78" s="1" t="s">
        <v>134</v>
      </c>
      <c r="D78" s="1" t="s">
        <v>269</v>
      </c>
      <c r="E78" s="1">
        <v>1</v>
      </c>
      <c r="F78" s="1">
        <v>0</v>
      </c>
      <c r="G78" s="1">
        <v>0</v>
      </c>
      <c r="H78" s="1">
        <v>0</v>
      </c>
      <c r="I78" s="1">
        <v>7</v>
      </c>
      <c r="J78" s="1">
        <v>1</v>
      </c>
      <c r="K78" s="1">
        <v>0</v>
      </c>
      <c r="L78" s="1">
        <v>3</v>
      </c>
      <c r="M78" s="1">
        <v>5</v>
      </c>
      <c r="N78" s="1">
        <v>0</v>
      </c>
      <c r="O78" s="1">
        <v>2</v>
      </c>
      <c r="P78" s="1">
        <v>1</v>
      </c>
      <c r="Q78" s="1">
        <v>2</v>
      </c>
      <c r="R78" s="1">
        <v>3</v>
      </c>
      <c r="S78" s="1">
        <v>7</v>
      </c>
      <c r="T78" s="1" t="str">
        <f t="shared" si="12"/>
        <v>732120530170001</v>
      </c>
      <c r="U78" s="1">
        <v>16</v>
      </c>
      <c r="V78" s="1">
        <v>74</v>
      </c>
      <c r="W78" s="1">
        <v>90</v>
      </c>
      <c r="X78" s="1">
        <v>10224000</v>
      </c>
      <c r="Y78" s="30">
        <f>X78</f>
        <v>10224000</v>
      </c>
      <c r="Z78" s="1">
        <f>Y78+(Y78*0.25)</f>
        <v>12780000</v>
      </c>
      <c r="AA78" s="4">
        <f t="shared" si="17"/>
        <v>142000</v>
      </c>
      <c r="AB78" s="4">
        <f t="shared" si="18"/>
        <v>113600</v>
      </c>
      <c r="AC78" s="19">
        <f t="shared" si="13"/>
        <v>14200</v>
      </c>
    </row>
    <row r="79" spans="1:29" ht="18.75">
      <c r="A79" s="21">
        <v>269</v>
      </c>
      <c r="B79" s="1" t="s">
        <v>5</v>
      </c>
      <c r="C79" s="1" t="s">
        <v>70</v>
      </c>
      <c r="D79" s="1" t="s">
        <v>72</v>
      </c>
      <c r="E79" s="1">
        <v>1</v>
      </c>
      <c r="F79" s="1">
        <v>0</v>
      </c>
      <c r="G79" s="1">
        <v>0</v>
      </c>
      <c r="H79" s="1">
        <v>0</v>
      </c>
      <c r="I79" s="1">
        <v>6</v>
      </c>
      <c r="J79" s="1">
        <v>0</v>
      </c>
      <c r="K79" s="1">
        <v>0</v>
      </c>
      <c r="L79" s="1">
        <v>9</v>
      </c>
      <c r="M79" s="1">
        <v>8</v>
      </c>
      <c r="N79" s="1">
        <v>0</v>
      </c>
      <c r="O79" s="1">
        <v>2</v>
      </c>
      <c r="P79" s="1">
        <v>8</v>
      </c>
      <c r="Q79" s="1">
        <v>1</v>
      </c>
      <c r="R79" s="1">
        <v>3</v>
      </c>
      <c r="S79" s="1">
        <v>7</v>
      </c>
      <c r="T79" s="1" t="str">
        <f t="shared" si="12"/>
        <v>731820890060001</v>
      </c>
      <c r="U79" s="1">
        <v>35</v>
      </c>
      <c r="V79" s="1">
        <v>80</v>
      </c>
      <c r="W79" s="1">
        <v>115</v>
      </c>
      <c r="X79" s="1">
        <v>11361600</v>
      </c>
      <c r="Y79" s="30">
        <f>(X79*0.2)+X79</f>
        <v>13633920</v>
      </c>
      <c r="Z79" s="1">
        <f>Y79+(Y79*0.2)</f>
        <v>16360704</v>
      </c>
      <c r="AA79" s="19">
        <f t="shared" si="17"/>
        <v>142266.99130434782</v>
      </c>
      <c r="AB79" s="19">
        <f t="shared" si="18"/>
        <v>118555.82608695653</v>
      </c>
      <c r="AC79" s="19">
        <f t="shared" si="13"/>
        <v>14226.699130434781</v>
      </c>
    </row>
    <row r="80" spans="1:29" ht="18.75">
      <c r="A80" s="21">
        <v>313</v>
      </c>
      <c r="B80" s="1" t="s">
        <v>5</v>
      </c>
      <c r="C80" s="2" t="s">
        <v>25</v>
      </c>
      <c r="D80" s="2" t="s">
        <v>59</v>
      </c>
      <c r="E80" s="2">
        <v>1</v>
      </c>
      <c r="F80" s="2">
        <v>0</v>
      </c>
      <c r="G80" s="2">
        <v>0</v>
      </c>
      <c r="H80" s="2">
        <v>0</v>
      </c>
      <c r="I80" s="2">
        <v>2</v>
      </c>
      <c r="J80" s="2">
        <v>0</v>
      </c>
      <c r="K80" s="2">
        <v>0</v>
      </c>
      <c r="L80" s="2">
        <v>3</v>
      </c>
      <c r="M80" s="2">
        <v>8</v>
      </c>
      <c r="N80" s="2">
        <v>0</v>
      </c>
      <c r="O80" s="2">
        <v>2</v>
      </c>
      <c r="P80" s="2">
        <v>6</v>
      </c>
      <c r="Q80" s="2">
        <v>1</v>
      </c>
      <c r="R80" s="2">
        <v>3</v>
      </c>
      <c r="S80" s="2">
        <v>7</v>
      </c>
      <c r="T80" s="3" t="str">
        <f t="shared" si="12"/>
        <v>731620830020001</v>
      </c>
      <c r="U80" s="3">
        <v>115</v>
      </c>
      <c r="V80" s="3">
        <v>230</v>
      </c>
      <c r="W80" s="3">
        <v>345</v>
      </c>
      <c r="X80" s="3">
        <v>34171200</v>
      </c>
      <c r="Y80" s="16">
        <f>(X80*0.2)+X80</f>
        <v>41005440</v>
      </c>
      <c r="Z80" s="3">
        <f>Y80+(Y80*0.2)</f>
        <v>49206528</v>
      </c>
      <c r="AA80" s="19">
        <f t="shared" si="17"/>
        <v>142627.61739130435</v>
      </c>
      <c r="AB80" s="19">
        <f t="shared" si="18"/>
        <v>118856.34782608696</v>
      </c>
      <c r="AC80" s="19">
        <f t="shared" si="13"/>
        <v>14262.761739130434</v>
      </c>
    </row>
    <row r="81" spans="1:29" ht="18.75">
      <c r="A81" s="21">
        <v>280</v>
      </c>
      <c r="B81" s="1" t="s">
        <v>5</v>
      </c>
      <c r="C81" s="1" t="s">
        <v>25</v>
      </c>
      <c r="D81" s="1" t="s">
        <v>26</v>
      </c>
      <c r="E81" s="1">
        <v>1</v>
      </c>
      <c r="F81" s="1">
        <v>1</v>
      </c>
      <c r="G81" s="1">
        <v>0</v>
      </c>
      <c r="H81" s="1">
        <v>0</v>
      </c>
      <c r="I81" s="1">
        <v>1</v>
      </c>
      <c r="J81" s="1">
        <v>0</v>
      </c>
      <c r="K81" s="1">
        <v>0</v>
      </c>
      <c r="L81" s="1">
        <v>3</v>
      </c>
      <c r="M81" s="1">
        <v>8</v>
      </c>
      <c r="N81" s="1">
        <v>0</v>
      </c>
      <c r="O81" s="1">
        <v>2</v>
      </c>
      <c r="P81" s="1">
        <v>6</v>
      </c>
      <c r="Q81" s="1">
        <v>1</v>
      </c>
      <c r="R81" s="1">
        <v>3</v>
      </c>
      <c r="S81" s="1">
        <v>7</v>
      </c>
      <c r="T81" s="1" t="str">
        <f t="shared" si="12"/>
        <v>731620830010011</v>
      </c>
      <c r="U81" s="1">
        <v>33</v>
      </c>
      <c r="V81" s="1">
        <v>78</v>
      </c>
      <c r="W81" s="1">
        <v>111</v>
      </c>
      <c r="X81" s="1">
        <v>11001600</v>
      </c>
      <c r="Y81" s="30">
        <f>(X81*0.2)+X81</f>
        <v>13201920</v>
      </c>
      <c r="Z81" s="1">
        <f>Y81+(Y81*0.2)</f>
        <v>15842304</v>
      </c>
      <c r="AA81" s="19">
        <f t="shared" si="17"/>
        <v>142723.45945945947</v>
      </c>
      <c r="AB81" s="19">
        <f t="shared" si="18"/>
        <v>118936.21621621621</v>
      </c>
      <c r="AC81" s="19">
        <f t="shared" si="13"/>
        <v>14272.345945945946</v>
      </c>
    </row>
    <row r="82" spans="1:29" ht="18.75">
      <c r="A82" s="21">
        <v>234</v>
      </c>
      <c r="B82" s="1" t="s">
        <v>6</v>
      </c>
      <c r="C82" s="1" t="s">
        <v>134</v>
      </c>
      <c r="D82" s="1" t="s">
        <v>287</v>
      </c>
      <c r="E82" s="1">
        <v>1</v>
      </c>
      <c r="F82" s="1">
        <v>0</v>
      </c>
      <c r="G82" s="1">
        <v>0</v>
      </c>
      <c r="H82" s="1">
        <v>0</v>
      </c>
      <c r="I82" s="1">
        <v>8</v>
      </c>
      <c r="J82" s="1">
        <v>1</v>
      </c>
      <c r="K82" s="1">
        <v>0</v>
      </c>
      <c r="L82" s="1">
        <v>3</v>
      </c>
      <c r="M82" s="1">
        <v>5</v>
      </c>
      <c r="N82" s="1">
        <v>0</v>
      </c>
      <c r="O82" s="1">
        <v>2</v>
      </c>
      <c r="P82" s="1">
        <v>1</v>
      </c>
      <c r="Q82" s="1">
        <v>2</v>
      </c>
      <c r="R82" s="1">
        <v>3</v>
      </c>
      <c r="S82" s="1">
        <v>7</v>
      </c>
      <c r="T82" s="1" t="str">
        <f t="shared" si="12"/>
        <v>732120530180001</v>
      </c>
      <c r="U82" s="1">
        <v>34</v>
      </c>
      <c r="V82" s="1">
        <v>76</v>
      </c>
      <c r="W82" s="1">
        <v>110</v>
      </c>
      <c r="X82" s="1">
        <v>12585600</v>
      </c>
      <c r="Y82" s="30">
        <f>X82</f>
        <v>12585600</v>
      </c>
      <c r="Z82" s="1">
        <f>Y82+(Y82*0.25)</f>
        <v>15732000</v>
      </c>
      <c r="AA82" s="4">
        <f t="shared" si="17"/>
        <v>143018.18181818182</v>
      </c>
      <c r="AB82" s="4">
        <f t="shared" si="18"/>
        <v>114414.54545454546</v>
      </c>
      <c r="AC82" s="19">
        <f t="shared" si="13"/>
        <v>14301.818181818182</v>
      </c>
    </row>
    <row r="83" spans="1:29" ht="18.75">
      <c r="A83" s="21">
        <v>205</v>
      </c>
      <c r="B83" s="1" t="s">
        <v>6</v>
      </c>
      <c r="C83" s="1" t="s">
        <v>134</v>
      </c>
      <c r="D83" s="1" t="s">
        <v>209</v>
      </c>
      <c r="E83" s="1">
        <v>1</v>
      </c>
      <c r="F83" s="1">
        <v>5</v>
      </c>
      <c r="G83" s="1">
        <v>0</v>
      </c>
      <c r="H83" s="1">
        <v>0</v>
      </c>
      <c r="I83" s="1">
        <v>5</v>
      </c>
      <c r="J83" s="1">
        <v>8</v>
      </c>
      <c r="K83" s="1">
        <v>0</v>
      </c>
      <c r="L83" s="1">
        <v>3</v>
      </c>
      <c r="M83" s="1">
        <v>5</v>
      </c>
      <c r="N83" s="1">
        <v>0</v>
      </c>
      <c r="O83" s="1">
        <v>2</v>
      </c>
      <c r="P83" s="1">
        <v>6</v>
      </c>
      <c r="Q83" s="1">
        <v>6</v>
      </c>
      <c r="R83" s="1">
        <v>1</v>
      </c>
      <c r="S83" s="1">
        <v>2</v>
      </c>
      <c r="T83" s="1" t="str">
        <f t="shared" si="12"/>
        <v>216620530850051</v>
      </c>
      <c r="U83" s="1">
        <v>10</v>
      </c>
      <c r="V83" s="1">
        <v>30</v>
      </c>
      <c r="W83" s="1">
        <v>40</v>
      </c>
      <c r="X83" s="1">
        <v>4593600</v>
      </c>
      <c r="Y83" s="30">
        <f>X83</f>
        <v>4593600</v>
      </c>
      <c r="Z83" s="1">
        <f>Y83+(Y83*0.25)</f>
        <v>5742000</v>
      </c>
      <c r="AA83" s="4">
        <f t="shared" si="17"/>
        <v>143550</v>
      </c>
      <c r="AB83" s="4">
        <f t="shared" si="18"/>
        <v>114840</v>
      </c>
      <c r="AC83" s="19">
        <f t="shared" si="13"/>
        <v>14355</v>
      </c>
    </row>
    <row r="84" spans="1:29" ht="18.75">
      <c r="A84" s="21">
        <v>272</v>
      </c>
      <c r="B84" s="1" t="s">
        <v>5</v>
      </c>
      <c r="C84" s="1" t="s">
        <v>70</v>
      </c>
      <c r="D84" s="1" t="s">
        <v>75</v>
      </c>
      <c r="E84" s="1">
        <v>1</v>
      </c>
      <c r="F84" s="1">
        <v>0</v>
      </c>
      <c r="G84" s="1">
        <v>0</v>
      </c>
      <c r="H84" s="1">
        <v>0</v>
      </c>
      <c r="I84" s="1">
        <v>1</v>
      </c>
      <c r="J84" s="1">
        <v>2</v>
      </c>
      <c r="K84" s="1">
        <v>0</v>
      </c>
      <c r="L84" s="1">
        <v>9</v>
      </c>
      <c r="M84" s="1">
        <v>8</v>
      </c>
      <c r="N84" s="1">
        <v>0</v>
      </c>
      <c r="O84" s="1">
        <v>2</v>
      </c>
      <c r="P84" s="1">
        <v>8</v>
      </c>
      <c r="Q84" s="1">
        <v>1</v>
      </c>
      <c r="R84" s="1">
        <v>3</v>
      </c>
      <c r="S84" s="1">
        <v>7</v>
      </c>
      <c r="T84" s="1" t="str">
        <f t="shared" si="12"/>
        <v>731820890210001</v>
      </c>
      <c r="U84" s="1">
        <v>27</v>
      </c>
      <c r="V84" s="1">
        <v>83</v>
      </c>
      <c r="W84" s="1">
        <v>110</v>
      </c>
      <c r="X84" s="1">
        <v>10972800</v>
      </c>
      <c r="Y84" s="30">
        <f>(X84*0.2)+X84</f>
        <v>13167360</v>
      </c>
      <c r="Z84" s="1">
        <f>Y84+(Y84*0.2)</f>
        <v>15800832</v>
      </c>
      <c r="AA84" s="19">
        <f t="shared" si="17"/>
        <v>143643.92727272728</v>
      </c>
      <c r="AB84" s="19">
        <f t="shared" si="18"/>
        <v>119703.27272727272</v>
      </c>
      <c r="AC84" s="19">
        <f t="shared" si="13"/>
        <v>14364.392727272727</v>
      </c>
    </row>
    <row r="85" spans="1:29" ht="18.75">
      <c r="A85" s="21">
        <v>283</v>
      </c>
      <c r="B85" s="1" t="s">
        <v>5</v>
      </c>
      <c r="C85" s="1" t="s">
        <v>25</v>
      </c>
      <c r="D85" s="1" t="s">
        <v>29</v>
      </c>
      <c r="E85" s="1">
        <v>1</v>
      </c>
      <c r="F85" s="1">
        <v>1</v>
      </c>
      <c r="G85" s="1">
        <v>0</v>
      </c>
      <c r="H85" s="1">
        <v>0</v>
      </c>
      <c r="I85" s="1">
        <v>5</v>
      </c>
      <c r="J85" s="1">
        <v>5</v>
      </c>
      <c r="K85" s="1">
        <v>0</v>
      </c>
      <c r="L85" s="1">
        <v>3</v>
      </c>
      <c r="M85" s="1">
        <v>8</v>
      </c>
      <c r="N85" s="1">
        <v>0</v>
      </c>
      <c r="O85" s="1">
        <v>2</v>
      </c>
      <c r="P85" s="1">
        <v>6</v>
      </c>
      <c r="Q85" s="1">
        <v>1</v>
      </c>
      <c r="R85" s="1">
        <v>3</v>
      </c>
      <c r="S85" s="1">
        <v>7</v>
      </c>
      <c r="T85" s="1" t="str">
        <f t="shared" si="12"/>
        <v>731620830550011</v>
      </c>
      <c r="U85" s="1">
        <v>19</v>
      </c>
      <c r="V85" s="1">
        <v>69</v>
      </c>
      <c r="W85" s="1">
        <v>88</v>
      </c>
      <c r="X85" s="1">
        <v>8798400</v>
      </c>
      <c r="Y85" s="30">
        <f>(X85*0.2)+X85</f>
        <v>10558080</v>
      </c>
      <c r="Z85" s="1">
        <f>Y85+(Y85*0.2)</f>
        <v>12669696</v>
      </c>
      <c r="AA85" s="19">
        <f t="shared" si="17"/>
        <v>143973.81818181818</v>
      </c>
      <c r="AB85" s="19">
        <f t="shared" si="18"/>
        <v>119978.18181818182</v>
      </c>
      <c r="AC85" s="19">
        <f t="shared" si="13"/>
        <v>14397.381818181817</v>
      </c>
    </row>
    <row r="86" spans="1:29" ht="18.75">
      <c r="A86" s="21">
        <v>186</v>
      </c>
      <c r="B86" s="1" t="s">
        <v>6</v>
      </c>
      <c r="C86" s="1" t="s">
        <v>134</v>
      </c>
      <c r="D86" s="1" t="s">
        <v>190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2</v>
      </c>
      <c r="K86" s="1">
        <v>1</v>
      </c>
      <c r="L86" s="1">
        <v>3</v>
      </c>
      <c r="M86" s="1">
        <v>5</v>
      </c>
      <c r="N86" s="1">
        <v>0</v>
      </c>
      <c r="O86" s="1">
        <v>2</v>
      </c>
      <c r="P86" s="1">
        <v>4</v>
      </c>
      <c r="Q86" s="1">
        <v>5</v>
      </c>
      <c r="R86" s="1">
        <v>6</v>
      </c>
      <c r="S86" s="1">
        <v>2</v>
      </c>
      <c r="T86" s="1" t="str">
        <f t="shared" si="12"/>
        <v>265420531200001</v>
      </c>
      <c r="U86" s="1">
        <v>16</v>
      </c>
      <c r="V86" s="1">
        <v>32</v>
      </c>
      <c r="W86" s="1">
        <v>48</v>
      </c>
      <c r="X86" s="1">
        <v>5544000</v>
      </c>
      <c r="Y86" s="30">
        <f>X86</f>
        <v>5544000</v>
      </c>
      <c r="Z86" s="1">
        <f>Y86+(Y86*0.25)</f>
        <v>6930000</v>
      </c>
      <c r="AA86" s="4">
        <f t="shared" si="17"/>
        <v>144375</v>
      </c>
      <c r="AB86" s="4">
        <f t="shared" si="18"/>
        <v>115500</v>
      </c>
      <c r="AC86" s="19">
        <f t="shared" si="13"/>
        <v>14437.5</v>
      </c>
    </row>
    <row r="87" spans="1:29" ht="18.75">
      <c r="A87" s="21">
        <v>276</v>
      </c>
      <c r="B87" s="1" t="s">
        <v>5</v>
      </c>
      <c r="C87" s="1" t="s">
        <v>70</v>
      </c>
      <c r="D87" s="1" t="s">
        <v>264</v>
      </c>
      <c r="E87" s="1">
        <v>2</v>
      </c>
      <c r="F87" s="1">
        <v>0</v>
      </c>
      <c r="G87" s="1">
        <v>0</v>
      </c>
      <c r="H87" s="1">
        <v>0</v>
      </c>
      <c r="I87" s="1">
        <v>7</v>
      </c>
      <c r="J87" s="1">
        <v>1</v>
      </c>
      <c r="K87" s="1">
        <v>0</v>
      </c>
      <c r="L87" s="1">
        <v>9</v>
      </c>
      <c r="M87" s="1">
        <v>8</v>
      </c>
      <c r="N87" s="1">
        <v>0</v>
      </c>
      <c r="O87" s="1">
        <v>2</v>
      </c>
      <c r="P87" s="1">
        <v>8</v>
      </c>
      <c r="Q87" s="1">
        <v>1</v>
      </c>
      <c r="R87" s="1">
        <v>3</v>
      </c>
      <c r="S87" s="1">
        <v>7</v>
      </c>
      <c r="T87" s="1" t="str">
        <f t="shared" si="12"/>
        <v>731820890170002</v>
      </c>
      <c r="U87" s="1">
        <v>74</v>
      </c>
      <c r="V87" s="1">
        <v>226</v>
      </c>
      <c r="W87" s="1">
        <v>300</v>
      </c>
      <c r="X87" s="1">
        <v>30081600</v>
      </c>
      <c r="Y87" s="30">
        <f>(X87*0.2)+X87</f>
        <v>36097920</v>
      </c>
      <c r="Z87" s="1">
        <f>Y87+(Y87*0.2)</f>
        <v>43317504</v>
      </c>
      <c r="AA87" s="19">
        <f t="shared" si="17"/>
        <v>144391.67999999999</v>
      </c>
      <c r="AB87" s="19">
        <f t="shared" si="18"/>
        <v>120326.39999999999</v>
      </c>
      <c r="AC87" s="19">
        <f t="shared" si="13"/>
        <v>14439.168</v>
      </c>
    </row>
    <row r="88" spans="1:29" ht="18.75">
      <c r="A88" s="21">
        <v>275</v>
      </c>
      <c r="B88" s="1" t="s">
        <v>5</v>
      </c>
      <c r="C88" s="1" t="s">
        <v>70</v>
      </c>
      <c r="D88" s="1" t="s">
        <v>263</v>
      </c>
      <c r="E88" s="1">
        <v>2</v>
      </c>
      <c r="F88" s="1">
        <v>0</v>
      </c>
      <c r="G88" s="1">
        <v>0</v>
      </c>
      <c r="H88" s="1">
        <v>0</v>
      </c>
      <c r="I88" s="1">
        <v>1</v>
      </c>
      <c r="J88" s="1">
        <v>0</v>
      </c>
      <c r="K88" s="1">
        <v>0</v>
      </c>
      <c r="L88" s="1">
        <v>9</v>
      </c>
      <c r="M88" s="1">
        <v>8</v>
      </c>
      <c r="N88" s="1">
        <v>0</v>
      </c>
      <c r="O88" s="1">
        <v>2</v>
      </c>
      <c r="P88" s="1">
        <v>8</v>
      </c>
      <c r="Q88" s="1">
        <v>1</v>
      </c>
      <c r="R88" s="1">
        <v>3</v>
      </c>
      <c r="S88" s="1">
        <v>7</v>
      </c>
      <c r="T88" s="1" t="str">
        <f t="shared" si="12"/>
        <v>731820890010002</v>
      </c>
      <c r="U88" s="1">
        <v>35</v>
      </c>
      <c r="V88" s="1">
        <v>95</v>
      </c>
      <c r="W88" s="1">
        <v>130</v>
      </c>
      <c r="X88" s="1">
        <v>13046400</v>
      </c>
      <c r="Y88" s="30">
        <f>(X88*0.2)+X88</f>
        <v>15655680</v>
      </c>
      <c r="Z88" s="1">
        <f>Y88+(Y88*0.2)</f>
        <v>18786816</v>
      </c>
      <c r="AA88" s="19">
        <f t="shared" si="17"/>
        <v>144513.96923076923</v>
      </c>
      <c r="AB88" s="19">
        <f t="shared" si="18"/>
        <v>120428.30769230769</v>
      </c>
      <c r="AC88" s="19">
        <f t="shared" si="13"/>
        <v>14451.396923076923</v>
      </c>
    </row>
    <row r="89" spans="1:29" ht="18.75">
      <c r="A89" s="21">
        <v>109</v>
      </c>
      <c r="B89" s="1" t="s">
        <v>6</v>
      </c>
      <c r="C89" s="1" t="s">
        <v>16</v>
      </c>
      <c r="D89" s="1" t="s">
        <v>257</v>
      </c>
      <c r="E89" s="1">
        <v>1</v>
      </c>
      <c r="F89" s="1">
        <v>0</v>
      </c>
      <c r="G89" s="1">
        <v>0</v>
      </c>
      <c r="H89" s="1">
        <v>0</v>
      </c>
      <c r="I89" s="1">
        <v>7</v>
      </c>
      <c r="J89" s="1">
        <v>0</v>
      </c>
      <c r="K89" s="1">
        <v>0</v>
      </c>
      <c r="L89" s="1">
        <v>1</v>
      </c>
      <c r="M89" s="1">
        <v>5</v>
      </c>
      <c r="N89" s="1">
        <v>0</v>
      </c>
      <c r="O89" s="1">
        <v>2</v>
      </c>
      <c r="P89" s="1">
        <v>2</v>
      </c>
      <c r="Q89" s="1">
        <v>3</v>
      </c>
      <c r="R89" s="1">
        <v>5</v>
      </c>
      <c r="S89" s="1">
        <v>7</v>
      </c>
      <c r="T89" s="1" t="str">
        <f t="shared" si="12"/>
        <v>753220510070001</v>
      </c>
      <c r="U89" s="1">
        <v>50</v>
      </c>
      <c r="V89" s="1">
        <v>150</v>
      </c>
      <c r="W89" s="1">
        <v>200</v>
      </c>
      <c r="X89" s="1">
        <v>20102400</v>
      </c>
      <c r="Y89" s="30">
        <f>(X89*0.2)+X89</f>
        <v>24122880</v>
      </c>
      <c r="Z89" s="1">
        <f>Y89+(Y89*0.2)</f>
        <v>28947456</v>
      </c>
      <c r="AA89" s="19">
        <f t="shared" si="17"/>
        <v>144737.28</v>
      </c>
      <c r="AB89" s="19">
        <f t="shared" si="18"/>
        <v>120614.39999999999</v>
      </c>
      <c r="AC89" s="19">
        <f t="shared" si="13"/>
        <v>14473.727999999999</v>
      </c>
    </row>
    <row r="90" spans="1:29" ht="18.75">
      <c r="A90" s="21">
        <v>281</v>
      </c>
      <c r="B90" s="1" t="s">
        <v>5</v>
      </c>
      <c r="C90" s="1" t="s">
        <v>25</v>
      </c>
      <c r="D90" s="1" t="s">
        <v>27</v>
      </c>
      <c r="E90" s="1">
        <v>1</v>
      </c>
      <c r="F90" s="1">
        <v>0</v>
      </c>
      <c r="G90" s="1">
        <v>0</v>
      </c>
      <c r="H90" s="1">
        <v>0</v>
      </c>
      <c r="I90" s="1">
        <v>3</v>
      </c>
      <c r="J90" s="1">
        <v>5</v>
      </c>
      <c r="K90" s="1">
        <v>0</v>
      </c>
      <c r="L90" s="1">
        <v>3</v>
      </c>
      <c r="M90" s="1">
        <v>8</v>
      </c>
      <c r="N90" s="1">
        <v>0</v>
      </c>
      <c r="O90" s="1">
        <v>2</v>
      </c>
      <c r="P90" s="1">
        <v>6</v>
      </c>
      <c r="Q90" s="1">
        <v>1</v>
      </c>
      <c r="R90" s="1">
        <v>3</v>
      </c>
      <c r="S90" s="1">
        <v>7</v>
      </c>
      <c r="T90" s="1" t="str">
        <f t="shared" si="12"/>
        <v>731620830530001</v>
      </c>
      <c r="U90" s="1">
        <v>33</v>
      </c>
      <c r="V90" s="1">
        <v>107</v>
      </c>
      <c r="W90" s="1">
        <v>140</v>
      </c>
      <c r="X90" s="1">
        <v>14097600</v>
      </c>
      <c r="Y90" s="30">
        <f>(X90*0.2)+X90</f>
        <v>16917120</v>
      </c>
      <c r="Z90" s="1">
        <f>Y90+(Y90*0.2)</f>
        <v>20300544</v>
      </c>
      <c r="AA90" s="19">
        <f t="shared" si="17"/>
        <v>145003.88571428572</v>
      </c>
      <c r="AB90" s="19">
        <f t="shared" si="18"/>
        <v>120836.57142857143</v>
      </c>
      <c r="AC90" s="19">
        <f t="shared" si="13"/>
        <v>14500.388571428572</v>
      </c>
    </row>
    <row r="91" spans="1:29" ht="18.75">
      <c r="A91" s="21">
        <v>128</v>
      </c>
      <c r="B91" s="1" t="s">
        <v>6</v>
      </c>
      <c r="C91" s="1" t="s">
        <v>16</v>
      </c>
      <c r="D91" s="1" t="s">
        <v>18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1">
        <v>1</v>
      </c>
      <c r="M91" s="1">
        <v>5</v>
      </c>
      <c r="N91" s="1">
        <v>0</v>
      </c>
      <c r="O91" s="1">
        <v>2</v>
      </c>
      <c r="P91" s="1">
        <v>1</v>
      </c>
      <c r="Q91" s="1">
        <v>3</v>
      </c>
      <c r="R91" s="1">
        <v>5</v>
      </c>
      <c r="S91" s="1">
        <v>7</v>
      </c>
      <c r="T91" s="1" t="str">
        <f t="shared" si="12"/>
        <v>753120510200001</v>
      </c>
      <c r="U91" s="1">
        <v>109</v>
      </c>
      <c r="V91" s="1">
        <v>336</v>
      </c>
      <c r="W91" s="1">
        <v>445</v>
      </c>
      <c r="X91" s="1"/>
      <c r="Y91" s="30">
        <v>64643815</v>
      </c>
      <c r="Z91" s="1">
        <v>64643815</v>
      </c>
      <c r="AA91" s="19">
        <f t="shared" si="17"/>
        <v>145267</v>
      </c>
      <c r="AB91" s="19">
        <f t="shared" si="18"/>
        <v>145267</v>
      </c>
      <c r="AC91" s="19">
        <f t="shared" si="13"/>
        <v>14526.7</v>
      </c>
    </row>
    <row r="92" spans="1:29" ht="18.75">
      <c r="A92" s="21">
        <v>130</v>
      </c>
      <c r="B92" s="1" t="s">
        <v>6</v>
      </c>
      <c r="C92" s="1" t="s">
        <v>16</v>
      </c>
      <c r="D92" s="1" t="s">
        <v>17</v>
      </c>
      <c r="E92" s="1">
        <v>1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1</v>
      </c>
      <c r="M92" s="1">
        <v>5</v>
      </c>
      <c r="N92" s="1">
        <v>0</v>
      </c>
      <c r="O92" s="1">
        <v>2</v>
      </c>
      <c r="P92" s="1">
        <v>1</v>
      </c>
      <c r="Q92" s="1">
        <v>3</v>
      </c>
      <c r="R92" s="1">
        <v>5</v>
      </c>
      <c r="S92" s="1">
        <v>7</v>
      </c>
      <c r="T92" s="1" t="str">
        <f t="shared" si="12"/>
        <v>753120510010001</v>
      </c>
      <c r="U92" s="1">
        <v>139</v>
      </c>
      <c r="V92" s="1">
        <v>321</v>
      </c>
      <c r="W92" s="1">
        <v>460</v>
      </c>
      <c r="X92" s="1">
        <v>46404800</v>
      </c>
      <c r="Y92" s="30">
        <f>(X92*0.2)+X92</f>
        <v>55685760</v>
      </c>
      <c r="Z92" s="1">
        <f>Y92+(Y92*0.2)</f>
        <v>66822912</v>
      </c>
      <c r="AA92" s="19">
        <f t="shared" si="17"/>
        <v>145267.20000000001</v>
      </c>
      <c r="AB92" s="19">
        <f t="shared" si="18"/>
        <v>121056</v>
      </c>
      <c r="AC92" s="19">
        <f t="shared" si="13"/>
        <v>14526.720000000001</v>
      </c>
    </row>
    <row r="93" spans="1:29" ht="18.75">
      <c r="A93" s="21">
        <v>304</v>
      </c>
      <c r="B93" s="1" t="s">
        <v>5</v>
      </c>
      <c r="C93" s="1" t="s">
        <v>25</v>
      </c>
      <c r="D93" s="1" t="s">
        <v>50</v>
      </c>
      <c r="E93" s="1">
        <v>1</v>
      </c>
      <c r="F93" s="1">
        <v>0</v>
      </c>
      <c r="G93" s="1">
        <v>0</v>
      </c>
      <c r="H93" s="1">
        <v>0</v>
      </c>
      <c r="I93" s="1">
        <v>1</v>
      </c>
      <c r="J93" s="1">
        <v>2</v>
      </c>
      <c r="K93" s="1">
        <v>0</v>
      </c>
      <c r="L93" s="1">
        <v>3</v>
      </c>
      <c r="M93" s="1">
        <v>8</v>
      </c>
      <c r="N93" s="1">
        <v>0</v>
      </c>
      <c r="O93" s="1">
        <v>2</v>
      </c>
      <c r="P93" s="1">
        <v>6</v>
      </c>
      <c r="Q93" s="1">
        <v>1</v>
      </c>
      <c r="R93" s="1">
        <v>3</v>
      </c>
      <c r="S93" s="1">
        <v>7</v>
      </c>
      <c r="T93" s="1" t="str">
        <f t="shared" si="12"/>
        <v>731620830210001</v>
      </c>
      <c r="U93" s="1">
        <v>40</v>
      </c>
      <c r="V93" s="1">
        <v>90</v>
      </c>
      <c r="W93" s="1">
        <v>130</v>
      </c>
      <c r="X93" s="1">
        <v>13161600</v>
      </c>
      <c r="Y93" s="30">
        <f>(X93*0.2)+X93</f>
        <v>15793920</v>
      </c>
      <c r="Z93" s="1">
        <f>Y93+(Y93*0.2)</f>
        <v>18952704</v>
      </c>
      <c r="AA93" s="19">
        <f t="shared" si="17"/>
        <v>145790.03076923077</v>
      </c>
      <c r="AB93" s="19">
        <f t="shared" si="18"/>
        <v>121491.69230769231</v>
      </c>
      <c r="AC93" s="19">
        <f t="shared" si="13"/>
        <v>14579.003076923076</v>
      </c>
    </row>
    <row r="94" spans="1:29" ht="18.75">
      <c r="A94" s="21">
        <v>184</v>
      </c>
      <c r="B94" s="1" t="s">
        <v>6</v>
      </c>
      <c r="C94" s="1" t="s">
        <v>134</v>
      </c>
      <c r="D94" s="1" t="s">
        <v>188</v>
      </c>
      <c r="E94" s="1">
        <v>1</v>
      </c>
      <c r="F94" s="1">
        <v>1</v>
      </c>
      <c r="G94" s="1">
        <v>0</v>
      </c>
      <c r="H94" s="1">
        <v>0</v>
      </c>
      <c r="I94" s="1">
        <v>3</v>
      </c>
      <c r="J94" s="1">
        <v>1</v>
      </c>
      <c r="K94" s="1">
        <v>1</v>
      </c>
      <c r="L94" s="1">
        <v>3</v>
      </c>
      <c r="M94" s="1">
        <v>5</v>
      </c>
      <c r="N94" s="1">
        <v>0</v>
      </c>
      <c r="O94" s="1">
        <v>2</v>
      </c>
      <c r="P94" s="1">
        <v>6</v>
      </c>
      <c r="Q94" s="1">
        <v>6</v>
      </c>
      <c r="R94" s="1">
        <v>1</v>
      </c>
      <c r="S94" s="1">
        <v>2</v>
      </c>
      <c r="T94" s="1" t="str">
        <f t="shared" si="12"/>
        <v>216620531130011</v>
      </c>
      <c r="U94" s="1">
        <v>12</v>
      </c>
      <c r="V94" s="1">
        <v>30</v>
      </c>
      <c r="W94" s="1">
        <v>58</v>
      </c>
      <c r="X94" s="1">
        <v>6782400</v>
      </c>
      <c r="Y94" s="30">
        <f>X94</f>
        <v>6782400</v>
      </c>
      <c r="Z94" s="1">
        <f>Y94+(Y94*0.25)</f>
        <v>8478000</v>
      </c>
      <c r="AA94" s="4">
        <f t="shared" si="17"/>
        <v>146172.41379310345</v>
      </c>
      <c r="AB94" s="4">
        <f t="shared" si="18"/>
        <v>116937.93103448275</v>
      </c>
      <c r="AC94" s="19">
        <f t="shared" si="13"/>
        <v>14617.241379310344</v>
      </c>
    </row>
    <row r="95" spans="1:29" ht="18.75">
      <c r="A95" s="21">
        <v>129</v>
      </c>
      <c r="B95" s="1" t="s">
        <v>6</v>
      </c>
      <c r="C95" s="1" t="s">
        <v>16</v>
      </c>
      <c r="D95" s="1" t="s">
        <v>272</v>
      </c>
      <c r="E95" s="1">
        <v>2</v>
      </c>
      <c r="F95" s="1">
        <v>0</v>
      </c>
      <c r="G95" s="1">
        <v>0</v>
      </c>
      <c r="H95" s="1">
        <v>0</v>
      </c>
      <c r="I95" s="1">
        <v>5</v>
      </c>
      <c r="J95" s="1">
        <v>0</v>
      </c>
      <c r="K95" s="1">
        <v>0</v>
      </c>
      <c r="L95" s="1">
        <v>1</v>
      </c>
      <c r="M95" s="1">
        <v>5</v>
      </c>
      <c r="N95" s="1">
        <v>0</v>
      </c>
      <c r="O95" s="1">
        <v>2</v>
      </c>
      <c r="P95" s="1">
        <v>1</v>
      </c>
      <c r="Q95" s="1">
        <v>3</v>
      </c>
      <c r="R95" s="1">
        <v>5</v>
      </c>
      <c r="S95" s="1">
        <v>7</v>
      </c>
      <c r="T95" s="1" t="str">
        <f t="shared" si="12"/>
        <v>753120510050002</v>
      </c>
      <c r="U95" s="1">
        <v>45</v>
      </c>
      <c r="V95" s="1">
        <v>155</v>
      </c>
      <c r="W95" s="1">
        <v>200</v>
      </c>
      <c r="X95" s="1">
        <v>20304000</v>
      </c>
      <c r="Y95" s="30">
        <f>(X95*0.2)+X95</f>
        <v>24364800</v>
      </c>
      <c r="Z95" s="1">
        <f>Y95+(Y95*0.2)</f>
        <v>29237760</v>
      </c>
      <c r="AA95" s="19">
        <f t="shared" si="17"/>
        <v>146188.79999999999</v>
      </c>
      <c r="AB95" s="19">
        <f t="shared" si="18"/>
        <v>121824</v>
      </c>
      <c r="AC95" s="19">
        <f t="shared" si="13"/>
        <v>14618.88</v>
      </c>
    </row>
    <row r="96" spans="1:29" ht="18.75" customHeight="1">
      <c r="A96" s="21">
        <v>284</v>
      </c>
      <c r="B96" s="1" t="s">
        <v>5</v>
      </c>
      <c r="C96" s="1" t="s">
        <v>25</v>
      </c>
      <c r="D96" s="1" t="s">
        <v>30</v>
      </c>
      <c r="E96" s="1">
        <v>1</v>
      </c>
      <c r="F96" s="1">
        <v>1</v>
      </c>
      <c r="G96" s="1">
        <v>0</v>
      </c>
      <c r="H96" s="1">
        <v>0</v>
      </c>
      <c r="I96" s="1">
        <v>3</v>
      </c>
      <c r="J96" s="1">
        <v>5</v>
      </c>
      <c r="K96" s="1">
        <v>0</v>
      </c>
      <c r="L96" s="1">
        <v>3</v>
      </c>
      <c r="M96" s="1">
        <v>8</v>
      </c>
      <c r="N96" s="1">
        <v>0</v>
      </c>
      <c r="O96" s="1">
        <v>2</v>
      </c>
      <c r="P96" s="1">
        <v>6</v>
      </c>
      <c r="Q96" s="1">
        <v>1</v>
      </c>
      <c r="R96" s="1">
        <v>3</v>
      </c>
      <c r="S96" s="1">
        <v>7</v>
      </c>
      <c r="T96" s="1" t="str">
        <f t="shared" si="12"/>
        <v>731620830530011</v>
      </c>
      <c r="U96" s="1">
        <v>33</v>
      </c>
      <c r="V96" s="1">
        <v>107</v>
      </c>
      <c r="W96" s="1">
        <v>140</v>
      </c>
      <c r="X96" s="1">
        <v>14227200</v>
      </c>
      <c r="Y96" s="1">
        <f>(X96*0.2)+X96</f>
        <v>17072640</v>
      </c>
      <c r="Z96" s="1">
        <f>Y96+(Y96*0.2)</f>
        <v>20487168</v>
      </c>
      <c r="AA96" s="19">
        <f t="shared" si="17"/>
        <v>146336.91428571427</v>
      </c>
      <c r="AB96" s="19">
        <f t="shared" si="18"/>
        <v>121947.42857142857</v>
      </c>
      <c r="AC96" s="19">
        <f t="shared" si="13"/>
        <v>14633.691428571427</v>
      </c>
    </row>
    <row r="97" spans="1:29" ht="18.75">
      <c r="A97" s="21">
        <v>111</v>
      </c>
      <c r="B97" s="1" t="s">
        <v>6</v>
      </c>
      <c r="C97" s="1" t="s">
        <v>16</v>
      </c>
      <c r="D97" s="1" t="s">
        <v>256</v>
      </c>
      <c r="E97" s="1">
        <v>2</v>
      </c>
      <c r="F97" s="1">
        <v>0</v>
      </c>
      <c r="G97" s="1">
        <v>0</v>
      </c>
      <c r="H97" s="1">
        <v>0</v>
      </c>
      <c r="I97" s="1">
        <v>3</v>
      </c>
      <c r="J97" s="1">
        <v>0</v>
      </c>
      <c r="K97" s="1">
        <v>0</v>
      </c>
      <c r="L97" s="1">
        <v>1</v>
      </c>
      <c r="M97" s="1">
        <v>5</v>
      </c>
      <c r="N97" s="1">
        <v>0</v>
      </c>
      <c r="O97" s="1">
        <v>2</v>
      </c>
      <c r="P97" s="1">
        <v>2</v>
      </c>
      <c r="Q97" s="1">
        <v>3</v>
      </c>
      <c r="R97" s="1">
        <v>5</v>
      </c>
      <c r="S97" s="1">
        <v>7</v>
      </c>
      <c r="T97" s="1" t="str">
        <f t="shared" si="12"/>
        <v>753220510030002</v>
      </c>
      <c r="U97" s="1">
        <v>88</v>
      </c>
      <c r="V97" s="1">
        <v>252</v>
      </c>
      <c r="W97" s="1">
        <v>340</v>
      </c>
      <c r="X97" s="1">
        <v>34560000</v>
      </c>
      <c r="Y97" s="1">
        <f>(X97*0.2)+X97</f>
        <v>41472000</v>
      </c>
      <c r="Z97" s="1">
        <f>Y97+(Y97*0.2)</f>
        <v>49766400</v>
      </c>
      <c r="AA97" s="19">
        <f t="shared" si="17"/>
        <v>146371.76470588235</v>
      </c>
      <c r="AB97" s="19">
        <f t="shared" si="18"/>
        <v>121976.4705882353</v>
      </c>
      <c r="AC97" s="19">
        <f t="shared" si="13"/>
        <v>14637.176470588234</v>
      </c>
    </row>
    <row r="98" spans="1:29" ht="18.75">
      <c r="A98" s="21">
        <v>268</v>
      </c>
      <c r="B98" s="1" t="s">
        <v>5</v>
      </c>
      <c r="C98" s="1" t="s">
        <v>70</v>
      </c>
      <c r="D98" s="1" t="s">
        <v>71</v>
      </c>
      <c r="E98" s="1">
        <v>1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0</v>
      </c>
      <c r="L98" s="1">
        <v>9</v>
      </c>
      <c r="M98" s="1">
        <v>8</v>
      </c>
      <c r="N98" s="1">
        <v>0</v>
      </c>
      <c r="O98" s="1">
        <v>2</v>
      </c>
      <c r="P98" s="1">
        <v>8</v>
      </c>
      <c r="Q98" s="1">
        <v>1</v>
      </c>
      <c r="R98" s="1">
        <v>3</v>
      </c>
      <c r="S98" s="1">
        <v>7</v>
      </c>
      <c r="T98" s="1" t="str">
        <f t="shared" si="12"/>
        <v>731820890040001</v>
      </c>
      <c r="U98" s="1">
        <v>49</v>
      </c>
      <c r="V98" s="1">
        <v>186</v>
      </c>
      <c r="W98" s="1">
        <v>235</v>
      </c>
      <c r="X98" s="1">
        <v>24076800</v>
      </c>
      <c r="Y98" s="1">
        <f>(X98*0.2)+X98</f>
        <v>28892160</v>
      </c>
      <c r="Z98" s="1">
        <f>Y98+(Y98*0.2)</f>
        <v>34670592</v>
      </c>
      <c r="AA98" s="19">
        <f t="shared" si="17"/>
        <v>147534.43404255318</v>
      </c>
      <c r="AB98" s="19">
        <f t="shared" si="18"/>
        <v>122945.36170212766</v>
      </c>
      <c r="AC98" s="19">
        <f t="shared" si="13"/>
        <v>14753.443404255318</v>
      </c>
    </row>
    <row r="99" spans="1:29" ht="18.75">
      <c r="A99" s="21">
        <v>311</v>
      </c>
      <c r="B99" s="1" t="s">
        <v>5</v>
      </c>
      <c r="C99" s="5" t="s">
        <v>25</v>
      </c>
      <c r="D99" s="5" t="s">
        <v>57</v>
      </c>
      <c r="E99" s="5">
        <v>1</v>
      </c>
      <c r="F99" s="5">
        <v>2</v>
      </c>
      <c r="G99" s="5">
        <v>0</v>
      </c>
      <c r="H99" s="5">
        <v>0</v>
      </c>
      <c r="I99" s="5">
        <v>8</v>
      </c>
      <c r="J99" s="5">
        <v>0</v>
      </c>
      <c r="K99" s="5">
        <v>0</v>
      </c>
      <c r="L99" s="5">
        <v>3</v>
      </c>
      <c r="M99" s="5">
        <v>8</v>
      </c>
      <c r="N99" s="5">
        <v>0</v>
      </c>
      <c r="O99" s="5">
        <v>2</v>
      </c>
      <c r="P99" s="5">
        <v>6</v>
      </c>
      <c r="Q99" s="5">
        <v>1</v>
      </c>
      <c r="R99" s="5">
        <v>3</v>
      </c>
      <c r="S99" s="5">
        <v>7</v>
      </c>
      <c r="T99" s="3" t="str">
        <f t="shared" si="12"/>
        <v>731620830080021</v>
      </c>
      <c r="U99" s="6">
        <v>10</v>
      </c>
      <c r="V99" s="6">
        <v>70</v>
      </c>
      <c r="W99" s="6">
        <v>80</v>
      </c>
      <c r="X99" s="3">
        <v>8222400</v>
      </c>
      <c r="Y99" s="3">
        <f>(X99*0.2)+X99</f>
        <v>9866880</v>
      </c>
      <c r="Z99" s="3">
        <f>Y99+(Y99*0.2)</f>
        <v>11840256</v>
      </c>
      <c r="AA99" s="19">
        <f t="shared" si="17"/>
        <v>148003.20000000001</v>
      </c>
      <c r="AB99" s="19">
        <f t="shared" si="18"/>
        <v>123336</v>
      </c>
      <c r="AC99" s="19">
        <f t="shared" si="13"/>
        <v>14800.320000000002</v>
      </c>
    </row>
    <row r="100" spans="1:29" ht="18.75">
      <c r="A100" s="21">
        <v>229</v>
      </c>
      <c r="B100" s="1" t="s">
        <v>6</v>
      </c>
      <c r="C100" s="1" t="s">
        <v>134</v>
      </c>
      <c r="D100" s="1" t="s">
        <v>268</v>
      </c>
      <c r="E100" s="1">
        <v>1</v>
      </c>
      <c r="F100" s="1">
        <v>0</v>
      </c>
      <c r="G100" s="1">
        <v>0</v>
      </c>
      <c r="H100" s="1">
        <v>0</v>
      </c>
      <c r="I100" s="1">
        <v>6</v>
      </c>
      <c r="J100" s="1">
        <v>1</v>
      </c>
      <c r="K100" s="1">
        <v>0</v>
      </c>
      <c r="L100" s="1">
        <v>3</v>
      </c>
      <c r="M100" s="1">
        <v>5</v>
      </c>
      <c r="N100" s="1">
        <v>0</v>
      </c>
      <c r="O100" s="1">
        <v>2</v>
      </c>
      <c r="P100" s="1">
        <v>1</v>
      </c>
      <c r="Q100" s="1">
        <v>2</v>
      </c>
      <c r="R100" s="1">
        <v>3</v>
      </c>
      <c r="S100" s="1">
        <v>7</v>
      </c>
      <c r="T100" s="1" t="str">
        <f t="shared" si="12"/>
        <v>732120530160001</v>
      </c>
      <c r="U100" s="1">
        <v>15</v>
      </c>
      <c r="V100" s="1">
        <v>75</v>
      </c>
      <c r="W100" s="1">
        <v>90</v>
      </c>
      <c r="X100" s="1">
        <v>10728000</v>
      </c>
      <c r="Y100" s="1">
        <f>X100</f>
        <v>10728000</v>
      </c>
      <c r="Z100" s="1">
        <f>Y100+(Y100*0.25)</f>
        <v>13410000</v>
      </c>
      <c r="AA100" s="4">
        <f t="shared" si="17"/>
        <v>149000</v>
      </c>
      <c r="AB100" s="4">
        <f t="shared" si="18"/>
        <v>119200</v>
      </c>
      <c r="AC100" s="19">
        <f t="shared" si="13"/>
        <v>14900</v>
      </c>
    </row>
    <row r="101" spans="1:29" ht="18.75">
      <c r="A101" s="21">
        <v>3</v>
      </c>
      <c r="B101" s="1" t="s">
        <v>6</v>
      </c>
      <c r="C101" s="2" t="s">
        <v>76</v>
      </c>
      <c r="D101" s="2" t="s">
        <v>80</v>
      </c>
      <c r="E101" s="2">
        <v>1</v>
      </c>
      <c r="F101" s="2">
        <v>7</v>
      </c>
      <c r="G101" s="2">
        <v>0</v>
      </c>
      <c r="H101" s="2">
        <v>0</v>
      </c>
      <c r="I101" s="2">
        <v>1</v>
      </c>
      <c r="J101" s="2">
        <v>0</v>
      </c>
      <c r="K101" s="2">
        <v>0</v>
      </c>
      <c r="L101" s="2">
        <v>5</v>
      </c>
      <c r="M101" s="2">
        <v>4</v>
      </c>
      <c r="N101" s="2">
        <v>0</v>
      </c>
      <c r="O101" s="2">
        <v>2</v>
      </c>
      <c r="P101" s="2">
        <v>1</v>
      </c>
      <c r="Q101" s="2">
        <v>1</v>
      </c>
      <c r="R101" s="2">
        <v>3</v>
      </c>
      <c r="S101" s="2">
        <v>4</v>
      </c>
      <c r="T101" s="3" t="str">
        <f t="shared" si="12"/>
        <v>431120450010071</v>
      </c>
      <c r="U101" s="3">
        <v>20</v>
      </c>
      <c r="V101" s="3">
        <v>20</v>
      </c>
      <c r="W101" s="3">
        <v>40</v>
      </c>
      <c r="X101" s="3">
        <v>4320000</v>
      </c>
      <c r="Y101" s="3">
        <f t="shared" ref="Y101:Y133" si="19">(X101*0.2)+X101</f>
        <v>5184000</v>
      </c>
      <c r="Z101" s="18">
        <f t="shared" ref="Z101:Z132" si="20">Y101+(Y101*0.15)</f>
        <v>5961600</v>
      </c>
      <c r="AA101" s="19">
        <f t="shared" si="17"/>
        <v>149040</v>
      </c>
      <c r="AB101" s="19">
        <f t="shared" si="18"/>
        <v>129600</v>
      </c>
      <c r="AC101" s="19">
        <f t="shared" si="13"/>
        <v>14904</v>
      </c>
    </row>
    <row r="102" spans="1:29" ht="18.75">
      <c r="A102" s="21">
        <v>5</v>
      </c>
      <c r="B102" s="1" t="s">
        <v>6</v>
      </c>
      <c r="C102" s="2" t="s">
        <v>76</v>
      </c>
      <c r="D102" s="2" t="s">
        <v>82</v>
      </c>
      <c r="E102" s="2">
        <v>1</v>
      </c>
      <c r="F102" s="2">
        <v>9</v>
      </c>
      <c r="G102" s="2">
        <v>0</v>
      </c>
      <c r="H102" s="2">
        <v>0</v>
      </c>
      <c r="I102" s="2">
        <v>1</v>
      </c>
      <c r="J102" s="2">
        <v>0</v>
      </c>
      <c r="K102" s="2">
        <v>0</v>
      </c>
      <c r="L102" s="2">
        <v>5</v>
      </c>
      <c r="M102" s="2">
        <v>4</v>
      </c>
      <c r="N102" s="2">
        <v>0</v>
      </c>
      <c r="O102" s="2">
        <v>2</v>
      </c>
      <c r="P102" s="2">
        <v>1</v>
      </c>
      <c r="Q102" s="2">
        <v>1</v>
      </c>
      <c r="R102" s="2">
        <v>3</v>
      </c>
      <c r="S102" s="2">
        <v>4</v>
      </c>
      <c r="T102" s="3" t="str">
        <f t="shared" si="12"/>
        <v>431120450010091</v>
      </c>
      <c r="U102" s="3">
        <v>15</v>
      </c>
      <c r="V102" s="3">
        <v>45</v>
      </c>
      <c r="W102" s="3">
        <v>60</v>
      </c>
      <c r="X102" s="3">
        <f t="shared" ref="X102:X108" si="21">W102*108000</f>
        <v>6480000</v>
      </c>
      <c r="Y102" s="3">
        <f t="shared" si="19"/>
        <v>7776000</v>
      </c>
      <c r="Z102" s="18">
        <f t="shared" si="20"/>
        <v>8942400</v>
      </c>
      <c r="AA102" s="19">
        <f t="shared" si="17"/>
        <v>149040</v>
      </c>
      <c r="AB102" s="19">
        <f t="shared" si="18"/>
        <v>129600</v>
      </c>
      <c r="AC102" s="19">
        <f t="shared" si="13"/>
        <v>14904</v>
      </c>
    </row>
    <row r="103" spans="1:29" ht="18.75">
      <c r="A103" s="21">
        <v>6</v>
      </c>
      <c r="B103" s="1" t="s">
        <v>6</v>
      </c>
      <c r="C103" s="2" t="s">
        <v>76</v>
      </c>
      <c r="D103" s="2" t="s">
        <v>83</v>
      </c>
      <c r="E103" s="2">
        <v>1</v>
      </c>
      <c r="F103" s="2">
        <v>0</v>
      </c>
      <c r="G103" s="2">
        <v>1</v>
      </c>
      <c r="H103" s="2">
        <v>0</v>
      </c>
      <c r="I103" s="2">
        <v>1</v>
      </c>
      <c r="J103" s="2">
        <v>0</v>
      </c>
      <c r="K103" s="2">
        <v>0</v>
      </c>
      <c r="L103" s="2">
        <v>5</v>
      </c>
      <c r="M103" s="2">
        <v>4</v>
      </c>
      <c r="N103" s="2">
        <v>0</v>
      </c>
      <c r="O103" s="2">
        <v>2</v>
      </c>
      <c r="P103" s="2">
        <v>1</v>
      </c>
      <c r="Q103" s="2">
        <v>1</v>
      </c>
      <c r="R103" s="2">
        <v>3</v>
      </c>
      <c r="S103" s="2">
        <v>4</v>
      </c>
      <c r="T103" s="3" t="str">
        <f t="shared" si="12"/>
        <v>431120450010101</v>
      </c>
      <c r="U103" s="3">
        <v>15</v>
      </c>
      <c r="V103" s="3">
        <v>45</v>
      </c>
      <c r="W103" s="3">
        <v>60</v>
      </c>
      <c r="X103" s="3">
        <f t="shared" si="21"/>
        <v>6480000</v>
      </c>
      <c r="Y103" s="3">
        <f t="shared" si="19"/>
        <v>7776000</v>
      </c>
      <c r="Z103" s="18">
        <f t="shared" si="20"/>
        <v>8942400</v>
      </c>
      <c r="AA103" s="19">
        <f t="shared" si="17"/>
        <v>149040</v>
      </c>
      <c r="AB103" s="19">
        <f t="shared" si="18"/>
        <v>129600</v>
      </c>
      <c r="AC103" s="19">
        <f t="shared" si="13"/>
        <v>14904</v>
      </c>
    </row>
    <row r="104" spans="1:29" ht="18.75">
      <c r="A104" s="21">
        <v>7</v>
      </c>
      <c r="B104" s="1" t="s">
        <v>6</v>
      </c>
      <c r="C104" s="2" t="s">
        <v>76</v>
      </c>
      <c r="D104" s="2" t="s">
        <v>84</v>
      </c>
      <c r="E104" s="2">
        <v>1</v>
      </c>
      <c r="F104" s="2">
        <v>1</v>
      </c>
      <c r="G104" s="2">
        <v>0</v>
      </c>
      <c r="H104" s="2">
        <v>0</v>
      </c>
      <c r="I104" s="2">
        <v>2</v>
      </c>
      <c r="J104" s="2">
        <v>0</v>
      </c>
      <c r="K104" s="2">
        <v>0</v>
      </c>
      <c r="L104" s="2">
        <v>5</v>
      </c>
      <c r="M104" s="2">
        <v>4</v>
      </c>
      <c r="N104" s="2">
        <v>0</v>
      </c>
      <c r="O104" s="2">
        <v>2</v>
      </c>
      <c r="P104" s="2">
        <v>1</v>
      </c>
      <c r="Q104" s="2">
        <v>1</v>
      </c>
      <c r="R104" s="2">
        <v>3</v>
      </c>
      <c r="S104" s="2">
        <v>4</v>
      </c>
      <c r="T104" s="3" t="str">
        <f t="shared" si="12"/>
        <v>431120450020011</v>
      </c>
      <c r="U104" s="3">
        <v>32</v>
      </c>
      <c r="V104" s="3">
        <v>56</v>
      </c>
      <c r="W104" s="3">
        <v>88</v>
      </c>
      <c r="X104" s="3">
        <f t="shared" si="21"/>
        <v>9504000</v>
      </c>
      <c r="Y104" s="3">
        <f t="shared" si="19"/>
        <v>11404800</v>
      </c>
      <c r="Z104" s="18">
        <f t="shared" si="20"/>
        <v>13115520</v>
      </c>
      <c r="AA104" s="19">
        <f t="shared" si="17"/>
        <v>149040</v>
      </c>
      <c r="AB104" s="19">
        <f t="shared" si="18"/>
        <v>129600</v>
      </c>
      <c r="AC104" s="19">
        <f t="shared" si="13"/>
        <v>14904</v>
      </c>
    </row>
    <row r="105" spans="1:29" ht="18.75">
      <c r="A105" s="21">
        <v>8</v>
      </c>
      <c r="B105" s="1" t="s">
        <v>6</v>
      </c>
      <c r="C105" s="2" t="s">
        <v>76</v>
      </c>
      <c r="D105" s="2" t="s">
        <v>85</v>
      </c>
      <c r="E105" s="2">
        <v>1</v>
      </c>
      <c r="F105" s="2">
        <v>0</v>
      </c>
      <c r="G105" s="2">
        <v>0</v>
      </c>
      <c r="H105" s="2">
        <v>0</v>
      </c>
      <c r="I105" s="2">
        <v>3</v>
      </c>
      <c r="J105" s="2">
        <v>0</v>
      </c>
      <c r="K105" s="2">
        <v>0</v>
      </c>
      <c r="L105" s="2">
        <v>5</v>
      </c>
      <c r="M105" s="2">
        <v>4</v>
      </c>
      <c r="N105" s="2">
        <v>0</v>
      </c>
      <c r="O105" s="2">
        <v>4</v>
      </c>
      <c r="P105" s="2">
        <v>1</v>
      </c>
      <c r="Q105" s="2">
        <v>1</v>
      </c>
      <c r="R105" s="2">
        <v>4</v>
      </c>
      <c r="S105" s="2">
        <v>2</v>
      </c>
      <c r="T105" s="3" t="str">
        <f t="shared" si="12"/>
        <v>241140450030001</v>
      </c>
      <c r="U105" s="3">
        <v>55</v>
      </c>
      <c r="V105" s="3">
        <v>95</v>
      </c>
      <c r="W105" s="3">
        <v>150</v>
      </c>
      <c r="X105" s="3">
        <f t="shared" si="21"/>
        <v>16200000</v>
      </c>
      <c r="Y105" s="3">
        <f t="shared" si="19"/>
        <v>19440000</v>
      </c>
      <c r="Z105" s="18">
        <f t="shared" si="20"/>
        <v>22356000</v>
      </c>
      <c r="AA105" s="19">
        <f t="shared" si="17"/>
        <v>149040</v>
      </c>
      <c r="AB105" s="19">
        <f t="shared" si="18"/>
        <v>129600</v>
      </c>
      <c r="AC105" s="19">
        <f t="shared" si="13"/>
        <v>14904</v>
      </c>
    </row>
    <row r="106" spans="1:29" ht="18.75">
      <c r="A106" s="21">
        <v>9</v>
      </c>
      <c r="B106" s="1" t="s">
        <v>6</v>
      </c>
      <c r="C106" s="2" t="s">
        <v>76</v>
      </c>
      <c r="D106" s="2" t="s">
        <v>86</v>
      </c>
      <c r="E106" s="2">
        <v>1</v>
      </c>
      <c r="F106" s="2">
        <v>0</v>
      </c>
      <c r="G106" s="2">
        <v>0</v>
      </c>
      <c r="H106" s="2">
        <v>0</v>
      </c>
      <c r="I106" s="2">
        <v>4</v>
      </c>
      <c r="J106" s="2">
        <v>0</v>
      </c>
      <c r="K106" s="2">
        <v>0</v>
      </c>
      <c r="L106" s="2">
        <v>5</v>
      </c>
      <c r="M106" s="2">
        <v>4</v>
      </c>
      <c r="N106" s="2">
        <v>0</v>
      </c>
      <c r="O106" s="2">
        <v>2</v>
      </c>
      <c r="P106" s="2">
        <v>1</v>
      </c>
      <c r="Q106" s="2">
        <v>1</v>
      </c>
      <c r="R106" s="2">
        <v>3</v>
      </c>
      <c r="S106" s="2">
        <v>4</v>
      </c>
      <c r="T106" s="3" t="str">
        <f t="shared" si="12"/>
        <v>431120450040001</v>
      </c>
      <c r="U106" s="3">
        <v>33</v>
      </c>
      <c r="V106" s="3">
        <v>55</v>
      </c>
      <c r="W106" s="3">
        <v>88</v>
      </c>
      <c r="X106" s="3">
        <f t="shared" si="21"/>
        <v>9504000</v>
      </c>
      <c r="Y106" s="3">
        <f t="shared" si="19"/>
        <v>11404800</v>
      </c>
      <c r="Z106" s="18">
        <f t="shared" si="20"/>
        <v>13115520</v>
      </c>
      <c r="AA106" s="19">
        <f t="shared" si="17"/>
        <v>149040</v>
      </c>
      <c r="AB106" s="19">
        <f t="shared" si="18"/>
        <v>129600</v>
      </c>
      <c r="AC106" s="19">
        <f t="shared" si="13"/>
        <v>14904</v>
      </c>
    </row>
    <row r="107" spans="1:29" ht="18.75">
      <c r="A107" s="21">
        <v>10</v>
      </c>
      <c r="B107" s="1" t="s">
        <v>6</v>
      </c>
      <c r="C107" s="2" t="s">
        <v>76</v>
      </c>
      <c r="D107" s="2" t="s">
        <v>87</v>
      </c>
      <c r="E107" s="2">
        <v>1</v>
      </c>
      <c r="F107" s="2">
        <v>0</v>
      </c>
      <c r="G107" s="2">
        <v>0</v>
      </c>
      <c r="H107" s="2">
        <v>0</v>
      </c>
      <c r="I107" s="2">
        <v>4</v>
      </c>
      <c r="J107" s="2">
        <v>0</v>
      </c>
      <c r="K107" s="2">
        <v>0</v>
      </c>
      <c r="L107" s="2">
        <v>5</v>
      </c>
      <c r="M107" s="2">
        <v>4</v>
      </c>
      <c r="N107" s="2">
        <v>0</v>
      </c>
      <c r="O107" s="2">
        <v>4</v>
      </c>
      <c r="P107" s="2">
        <v>1</v>
      </c>
      <c r="Q107" s="2">
        <v>1</v>
      </c>
      <c r="R107" s="2">
        <v>4</v>
      </c>
      <c r="S107" s="2">
        <v>2</v>
      </c>
      <c r="T107" s="3" t="str">
        <f t="shared" si="12"/>
        <v>241140450040001</v>
      </c>
      <c r="U107" s="3">
        <v>65</v>
      </c>
      <c r="V107" s="3">
        <v>75</v>
      </c>
      <c r="W107" s="3">
        <v>140</v>
      </c>
      <c r="X107" s="3">
        <f t="shared" si="21"/>
        <v>15120000</v>
      </c>
      <c r="Y107" s="3">
        <f t="shared" si="19"/>
        <v>18144000</v>
      </c>
      <c r="Z107" s="18">
        <f t="shared" si="20"/>
        <v>20865600</v>
      </c>
      <c r="AA107" s="19">
        <f t="shared" si="17"/>
        <v>149040</v>
      </c>
      <c r="AB107" s="19">
        <f t="shared" si="18"/>
        <v>129600</v>
      </c>
      <c r="AC107" s="19">
        <f t="shared" si="13"/>
        <v>14904</v>
      </c>
    </row>
    <row r="108" spans="1:29" ht="18.75">
      <c r="A108" s="21">
        <v>11</v>
      </c>
      <c r="B108" s="1" t="s">
        <v>6</v>
      </c>
      <c r="C108" s="2" t="s">
        <v>76</v>
      </c>
      <c r="D108" s="2" t="s">
        <v>88</v>
      </c>
      <c r="E108" s="2">
        <v>1</v>
      </c>
      <c r="F108" s="2">
        <v>0</v>
      </c>
      <c r="G108" s="2">
        <v>0</v>
      </c>
      <c r="H108" s="2">
        <v>0</v>
      </c>
      <c r="I108" s="2">
        <v>1</v>
      </c>
      <c r="J108" s="2">
        <v>0</v>
      </c>
      <c r="K108" s="2">
        <v>0</v>
      </c>
      <c r="L108" s="2">
        <v>5</v>
      </c>
      <c r="M108" s="2">
        <v>4</v>
      </c>
      <c r="N108" s="2">
        <v>0</v>
      </c>
      <c r="O108" s="2">
        <v>3</v>
      </c>
      <c r="P108" s="2">
        <v>2</v>
      </c>
      <c r="Q108" s="2">
        <v>5</v>
      </c>
      <c r="R108" s="2">
        <v>3</v>
      </c>
      <c r="S108" s="2">
        <v>3</v>
      </c>
      <c r="T108" s="3" t="str">
        <f t="shared" si="12"/>
        <v>335230450010001</v>
      </c>
      <c r="U108" s="3">
        <v>27</v>
      </c>
      <c r="V108" s="3">
        <v>58</v>
      </c>
      <c r="W108" s="3">
        <v>85</v>
      </c>
      <c r="X108" s="3">
        <f t="shared" si="21"/>
        <v>9180000</v>
      </c>
      <c r="Y108" s="3">
        <f t="shared" si="19"/>
        <v>11016000</v>
      </c>
      <c r="Z108" s="18">
        <f t="shared" si="20"/>
        <v>12668400</v>
      </c>
      <c r="AA108" s="19">
        <f t="shared" si="17"/>
        <v>149040</v>
      </c>
      <c r="AB108" s="19">
        <f t="shared" si="18"/>
        <v>129600</v>
      </c>
      <c r="AC108" s="19">
        <f t="shared" si="13"/>
        <v>14904</v>
      </c>
    </row>
    <row r="109" spans="1:29" ht="18.75">
      <c r="A109" s="21">
        <v>13</v>
      </c>
      <c r="B109" s="1" t="s">
        <v>6</v>
      </c>
      <c r="C109" s="2" t="s">
        <v>76</v>
      </c>
      <c r="D109" s="2" t="s">
        <v>90</v>
      </c>
      <c r="E109" s="2">
        <v>1</v>
      </c>
      <c r="F109" s="2">
        <v>3</v>
      </c>
      <c r="G109" s="2">
        <v>0</v>
      </c>
      <c r="H109" s="2">
        <v>0</v>
      </c>
      <c r="I109" s="2">
        <v>1</v>
      </c>
      <c r="J109" s="2">
        <v>0</v>
      </c>
      <c r="K109" s="2">
        <v>0</v>
      </c>
      <c r="L109" s="2">
        <v>5</v>
      </c>
      <c r="M109" s="2">
        <v>4</v>
      </c>
      <c r="N109" s="2">
        <v>0</v>
      </c>
      <c r="O109" s="2">
        <v>3</v>
      </c>
      <c r="P109" s="2">
        <v>2</v>
      </c>
      <c r="Q109" s="2">
        <v>5</v>
      </c>
      <c r="R109" s="2">
        <v>3</v>
      </c>
      <c r="S109" s="2">
        <v>3</v>
      </c>
      <c r="T109" s="3" t="str">
        <f t="shared" si="12"/>
        <v>335230450010031</v>
      </c>
      <c r="U109" s="3">
        <v>4</v>
      </c>
      <c r="V109" s="3">
        <v>12</v>
      </c>
      <c r="W109" s="3">
        <v>16</v>
      </c>
      <c r="X109" s="3">
        <f t="shared" ref="X109:X132" si="22">108000*W109</f>
        <v>1728000</v>
      </c>
      <c r="Y109" s="3">
        <f t="shared" si="19"/>
        <v>2073600</v>
      </c>
      <c r="Z109" s="18">
        <f t="shared" si="20"/>
        <v>2384640</v>
      </c>
      <c r="AA109" s="19">
        <f t="shared" si="17"/>
        <v>149040</v>
      </c>
      <c r="AB109" s="19">
        <f t="shared" si="18"/>
        <v>129600</v>
      </c>
      <c r="AC109" s="19">
        <f t="shared" si="13"/>
        <v>14904</v>
      </c>
    </row>
    <row r="110" spans="1:29" ht="18.75">
      <c r="A110" s="21">
        <v>14</v>
      </c>
      <c r="B110" s="1" t="s">
        <v>6</v>
      </c>
      <c r="C110" s="2" t="s">
        <v>76</v>
      </c>
      <c r="D110" s="2" t="s">
        <v>91</v>
      </c>
      <c r="E110" s="2">
        <v>1</v>
      </c>
      <c r="F110" s="2">
        <v>2</v>
      </c>
      <c r="G110" s="2">
        <v>0</v>
      </c>
      <c r="H110" s="2">
        <v>0</v>
      </c>
      <c r="I110" s="2">
        <v>1</v>
      </c>
      <c r="J110" s="2">
        <v>0</v>
      </c>
      <c r="K110" s="2">
        <v>0</v>
      </c>
      <c r="L110" s="2">
        <v>5</v>
      </c>
      <c r="M110" s="2">
        <v>4</v>
      </c>
      <c r="N110" s="2">
        <v>0</v>
      </c>
      <c r="O110" s="2">
        <v>3</v>
      </c>
      <c r="P110" s="2">
        <v>2</v>
      </c>
      <c r="Q110" s="2">
        <v>5</v>
      </c>
      <c r="R110" s="2">
        <v>3</v>
      </c>
      <c r="S110" s="2">
        <v>3</v>
      </c>
      <c r="T110" s="3" t="str">
        <f t="shared" si="12"/>
        <v>335230450010021</v>
      </c>
      <c r="U110" s="3">
        <v>4</v>
      </c>
      <c r="V110" s="3">
        <v>10</v>
      </c>
      <c r="W110" s="3">
        <v>14</v>
      </c>
      <c r="X110" s="3">
        <f t="shared" si="22"/>
        <v>1512000</v>
      </c>
      <c r="Y110" s="3">
        <f t="shared" si="19"/>
        <v>1814400</v>
      </c>
      <c r="Z110" s="18">
        <f t="shared" si="20"/>
        <v>2086560</v>
      </c>
      <c r="AA110" s="19">
        <f t="shared" si="17"/>
        <v>149040</v>
      </c>
      <c r="AB110" s="19">
        <f t="shared" si="18"/>
        <v>129600</v>
      </c>
      <c r="AC110" s="19">
        <f t="shared" si="13"/>
        <v>14904</v>
      </c>
    </row>
    <row r="111" spans="1:29" ht="18.75">
      <c r="A111" s="21">
        <v>15</v>
      </c>
      <c r="B111" s="1" t="s">
        <v>6</v>
      </c>
      <c r="C111" s="2" t="s">
        <v>76</v>
      </c>
      <c r="D111" s="2" t="s">
        <v>92</v>
      </c>
      <c r="E111" s="2">
        <v>1</v>
      </c>
      <c r="F111" s="2">
        <v>1</v>
      </c>
      <c r="G111" s="2">
        <v>0</v>
      </c>
      <c r="H111" s="2">
        <v>0</v>
      </c>
      <c r="I111" s="2">
        <v>1</v>
      </c>
      <c r="J111" s="2">
        <v>0</v>
      </c>
      <c r="K111" s="2">
        <v>0</v>
      </c>
      <c r="L111" s="2">
        <v>5</v>
      </c>
      <c r="M111" s="2">
        <v>4</v>
      </c>
      <c r="N111" s="2">
        <v>0</v>
      </c>
      <c r="O111" s="2">
        <v>3</v>
      </c>
      <c r="P111" s="2">
        <v>2</v>
      </c>
      <c r="Q111" s="2">
        <v>5</v>
      </c>
      <c r="R111" s="2">
        <v>3</v>
      </c>
      <c r="S111" s="2">
        <v>3</v>
      </c>
      <c r="T111" s="3" t="str">
        <f t="shared" si="12"/>
        <v>335230450010011</v>
      </c>
      <c r="U111" s="3">
        <v>5</v>
      </c>
      <c r="V111" s="3">
        <v>15</v>
      </c>
      <c r="W111" s="3">
        <v>20</v>
      </c>
      <c r="X111" s="3">
        <f t="shared" si="22"/>
        <v>2160000</v>
      </c>
      <c r="Y111" s="3">
        <f t="shared" si="19"/>
        <v>2592000</v>
      </c>
      <c r="Z111" s="18">
        <f t="shared" si="20"/>
        <v>2980800</v>
      </c>
      <c r="AA111" s="19">
        <f t="shared" si="17"/>
        <v>149040</v>
      </c>
      <c r="AB111" s="19">
        <f t="shared" si="18"/>
        <v>129600</v>
      </c>
      <c r="AC111" s="19">
        <f t="shared" si="13"/>
        <v>14904</v>
      </c>
    </row>
    <row r="112" spans="1:29" ht="18.75">
      <c r="A112" s="21">
        <v>16</v>
      </c>
      <c r="B112" s="1" t="s">
        <v>6</v>
      </c>
      <c r="C112" s="2" t="s">
        <v>76</v>
      </c>
      <c r="D112" s="2" t="s">
        <v>93</v>
      </c>
      <c r="E112" s="2">
        <v>1</v>
      </c>
      <c r="F112" s="2">
        <v>0</v>
      </c>
      <c r="G112" s="2">
        <v>0</v>
      </c>
      <c r="H112" s="2">
        <v>0</v>
      </c>
      <c r="I112" s="2">
        <v>8</v>
      </c>
      <c r="J112" s="2">
        <v>0</v>
      </c>
      <c r="K112" s="2">
        <v>0</v>
      </c>
      <c r="L112" s="2">
        <v>5</v>
      </c>
      <c r="M112" s="2">
        <v>4</v>
      </c>
      <c r="N112" s="2">
        <v>0</v>
      </c>
      <c r="O112" s="2">
        <v>4</v>
      </c>
      <c r="P112" s="2">
        <v>1</v>
      </c>
      <c r="Q112" s="2">
        <v>1</v>
      </c>
      <c r="R112" s="2">
        <v>4</v>
      </c>
      <c r="S112" s="2">
        <v>2</v>
      </c>
      <c r="T112" s="3" t="str">
        <f t="shared" si="12"/>
        <v>241140450080001</v>
      </c>
      <c r="U112" s="3">
        <v>23</v>
      </c>
      <c r="V112" s="3">
        <v>77</v>
      </c>
      <c r="W112" s="3">
        <v>100</v>
      </c>
      <c r="X112" s="3">
        <f t="shared" si="22"/>
        <v>10800000</v>
      </c>
      <c r="Y112" s="3">
        <f t="shared" si="19"/>
        <v>12960000</v>
      </c>
      <c r="Z112" s="18">
        <f t="shared" si="20"/>
        <v>14904000</v>
      </c>
      <c r="AA112" s="19">
        <f t="shared" si="17"/>
        <v>149040</v>
      </c>
      <c r="AB112" s="19">
        <f t="shared" si="18"/>
        <v>129600</v>
      </c>
      <c r="AC112" s="19">
        <f t="shared" si="13"/>
        <v>14904</v>
      </c>
    </row>
    <row r="113" spans="1:29" ht="18.75">
      <c r="A113" s="21">
        <v>17</v>
      </c>
      <c r="B113" s="1" t="s">
        <v>6</v>
      </c>
      <c r="C113" s="2" t="s">
        <v>76</v>
      </c>
      <c r="D113" s="2" t="s">
        <v>94</v>
      </c>
      <c r="E113" s="2">
        <v>1</v>
      </c>
      <c r="F113" s="2">
        <v>0</v>
      </c>
      <c r="G113" s="2">
        <v>0</v>
      </c>
      <c r="H113" s="2">
        <v>0</v>
      </c>
      <c r="I113" s="2">
        <v>9</v>
      </c>
      <c r="J113" s="2">
        <v>0</v>
      </c>
      <c r="K113" s="2">
        <v>0</v>
      </c>
      <c r="L113" s="2">
        <v>5</v>
      </c>
      <c r="M113" s="2">
        <v>4</v>
      </c>
      <c r="N113" s="2">
        <v>0</v>
      </c>
      <c r="O113" s="2">
        <v>4</v>
      </c>
      <c r="P113" s="2">
        <v>1</v>
      </c>
      <c r="Q113" s="2">
        <v>1</v>
      </c>
      <c r="R113" s="2">
        <v>4</v>
      </c>
      <c r="S113" s="2">
        <v>2</v>
      </c>
      <c r="T113" s="3" t="str">
        <f t="shared" si="12"/>
        <v>241140450090001</v>
      </c>
      <c r="U113" s="3">
        <v>23</v>
      </c>
      <c r="V113" s="3">
        <v>77</v>
      </c>
      <c r="W113" s="3">
        <v>110</v>
      </c>
      <c r="X113" s="3">
        <f t="shared" si="22"/>
        <v>11880000</v>
      </c>
      <c r="Y113" s="3">
        <f t="shared" si="19"/>
        <v>14256000</v>
      </c>
      <c r="Z113" s="18">
        <f t="shared" si="20"/>
        <v>16394400</v>
      </c>
      <c r="AA113" s="19">
        <f t="shared" si="17"/>
        <v>149040</v>
      </c>
      <c r="AB113" s="19">
        <f t="shared" si="18"/>
        <v>129600</v>
      </c>
      <c r="AC113" s="19">
        <f t="shared" si="13"/>
        <v>14904</v>
      </c>
    </row>
    <row r="114" spans="1:29" ht="18.75">
      <c r="A114" s="21">
        <v>18</v>
      </c>
      <c r="B114" s="1" t="s">
        <v>6</v>
      </c>
      <c r="C114" s="2" t="s">
        <v>76</v>
      </c>
      <c r="D114" s="2" t="s">
        <v>95</v>
      </c>
      <c r="E114" s="2">
        <v>1</v>
      </c>
      <c r="F114" s="2">
        <v>1</v>
      </c>
      <c r="G114" s="2">
        <v>0</v>
      </c>
      <c r="H114" s="2">
        <v>0</v>
      </c>
      <c r="I114" s="2">
        <v>1</v>
      </c>
      <c r="J114" s="2">
        <v>0</v>
      </c>
      <c r="K114" s="2">
        <v>0</v>
      </c>
      <c r="L114" s="2">
        <v>5</v>
      </c>
      <c r="M114" s="2">
        <v>4</v>
      </c>
      <c r="N114" s="2">
        <v>0</v>
      </c>
      <c r="O114" s="2">
        <v>2</v>
      </c>
      <c r="P114" s="2">
        <v>1</v>
      </c>
      <c r="Q114" s="2">
        <v>1</v>
      </c>
      <c r="R114" s="2">
        <v>3</v>
      </c>
      <c r="S114" s="2">
        <v>4</v>
      </c>
      <c r="T114" s="3" t="str">
        <f t="shared" si="12"/>
        <v>431120450010011</v>
      </c>
      <c r="U114" s="3">
        <v>8</v>
      </c>
      <c r="V114" s="3">
        <v>24</v>
      </c>
      <c r="W114" s="3">
        <v>32</v>
      </c>
      <c r="X114" s="3">
        <f t="shared" si="22"/>
        <v>3456000</v>
      </c>
      <c r="Y114" s="3">
        <f t="shared" si="19"/>
        <v>4147200</v>
      </c>
      <c r="Z114" s="18">
        <f t="shared" si="20"/>
        <v>4769280</v>
      </c>
      <c r="AA114" s="19">
        <f t="shared" si="17"/>
        <v>149040</v>
      </c>
      <c r="AB114" s="19">
        <f t="shared" si="18"/>
        <v>129600</v>
      </c>
      <c r="AC114" s="19">
        <f t="shared" si="13"/>
        <v>14904</v>
      </c>
    </row>
    <row r="115" spans="1:29" ht="18.75">
      <c r="A115" s="21">
        <v>19</v>
      </c>
      <c r="B115" s="1" t="s">
        <v>6</v>
      </c>
      <c r="C115" s="2" t="s">
        <v>76</v>
      </c>
      <c r="D115" s="2" t="s">
        <v>96</v>
      </c>
      <c r="E115" s="2">
        <v>1</v>
      </c>
      <c r="F115" s="2">
        <v>0</v>
      </c>
      <c r="G115" s="2">
        <v>0</v>
      </c>
      <c r="H115" s="2">
        <v>0</v>
      </c>
      <c r="I115" s="2">
        <v>2</v>
      </c>
      <c r="J115" s="2">
        <v>0</v>
      </c>
      <c r="K115" s="2">
        <v>0</v>
      </c>
      <c r="L115" s="2">
        <v>5</v>
      </c>
      <c r="M115" s="2">
        <v>4</v>
      </c>
      <c r="N115" s="2">
        <v>0</v>
      </c>
      <c r="O115" s="2">
        <v>2</v>
      </c>
      <c r="P115" s="2">
        <v>1</v>
      </c>
      <c r="Q115" s="2">
        <v>2</v>
      </c>
      <c r="R115" s="2">
        <v>3</v>
      </c>
      <c r="S115" s="2">
        <v>4</v>
      </c>
      <c r="T115" s="3" t="str">
        <f t="shared" si="12"/>
        <v>432120450020001</v>
      </c>
      <c r="U115" s="3">
        <v>69</v>
      </c>
      <c r="V115" s="3">
        <v>71</v>
      </c>
      <c r="W115" s="3">
        <v>140</v>
      </c>
      <c r="X115" s="3">
        <f t="shared" si="22"/>
        <v>15120000</v>
      </c>
      <c r="Y115" s="3">
        <f t="shared" si="19"/>
        <v>18144000</v>
      </c>
      <c r="Z115" s="18">
        <f t="shared" si="20"/>
        <v>20865600</v>
      </c>
      <c r="AA115" s="19">
        <f t="shared" si="17"/>
        <v>149040</v>
      </c>
      <c r="AB115" s="19">
        <f t="shared" si="18"/>
        <v>129600</v>
      </c>
      <c r="AC115" s="19">
        <f t="shared" si="13"/>
        <v>14904</v>
      </c>
    </row>
    <row r="116" spans="1:29" ht="18.75">
      <c r="A116" s="21">
        <v>20</v>
      </c>
      <c r="B116" s="1" t="s">
        <v>6</v>
      </c>
      <c r="C116" s="2" t="s">
        <v>76</v>
      </c>
      <c r="D116" s="2" t="s">
        <v>97</v>
      </c>
      <c r="E116" s="2">
        <v>1</v>
      </c>
      <c r="F116" s="2">
        <v>0</v>
      </c>
      <c r="G116" s="2">
        <v>0</v>
      </c>
      <c r="H116" s="2">
        <v>0</v>
      </c>
      <c r="I116" s="2">
        <v>3</v>
      </c>
      <c r="J116" s="2">
        <v>0</v>
      </c>
      <c r="K116" s="2">
        <v>0</v>
      </c>
      <c r="L116" s="2">
        <v>5</v>
      </c>
      <c r="M116" s="2">
        <v>4</v>
      </c>
      <c r="N116" s="2">
        <v>0</v>
      </c>
      <c r="O116" s="2">
        <v>3</v>
      </c>
      <c r="P116" s="2">
        <v>4</v>
      </c>
      <c r="Q116" s="2">
        <v>2</v>
      </c>
      <c r="R116" s="2">
        <v>3</v>
      </c>
      <c r="S116" s="2">
        <v>3</v>
      </c>
      <c r="T116" s="3" t="str">
        <f t="shared" si="12"/>
        <v>332430450030001</v>
      </c>
      <c r="U116" s="3">
        <v>102</v>
      </c>
      <c r="V116" s="3">
        <v>68</v>
      </c>
      <c r="W116" s="3">
        <v>170</v>
      </c>
      <c r="X116" s="3">
        <f t="shared" si="22"/>
        <v>18360000</v>
      </c>
      <c r="Y116" s="3">
        <f t="shared" si="19"/>
        <v>22032000</v>
      </c>
      <c r="Z116" s="18">
        <f t="shared" si="20"/>
        <v>25336800</v>
      </c>
      <c r="AA116" s="19">
        <f t="shared" si="17"/>
        <v>149040</v>
      </c>
      <c r="AB116" s="19">
        <f t="shared" si="18"/>
        <v>129600</v>
      </c>
      <c r="AC116" s="19">
        <f t="shared" si="13"/>
        <v>14904</v>
      </c>
    </row>
    <row r="117" spans="1:29" ht="18.75">
      <c r="A117" s="21">
        <v>21</v>
      </c>
      <c r="B117" s="1" t="s">
        <v>6</v>
      </c>
      <c r="C117" s="2" t="s">
        <v>76</v>
      </c>
      <c r="D117" s="2" t="s">
        <v>98</v>
      </c>
      <c r="E117" s="2">
        <v>1</v>
      </c>
      <c r="F117" s="2">
        <v>0</v>
      </c>
      <c r="G117" s="2">
        <v>0</v>
      </c>
      <c r="H117" s="2">
        <v>0</v>
      </c>
      <c r="I117" s="2">
        <v>1</v>
      </c>
      <c r="J117" s="2">
        <v>0</v>
      </c>
      <c r="K117" s="2">
        <v>0</v>
      </c>
      <c r="L117" s="2">
        <v>5</v>
      </c>
      <c r="M117" s="2">
        <v>4</v>
      </c>
      <c r="N117" s="2">
        <v>0</v>
      </c>
      <c r="O117" s="2">
        <v>3</v>
      </c>
      <c r="P117" s="2">
        <v>3</v>
      </c>
      <c r="Q117" s="2">
        <v>2</v>
      </c>
      <c r="R117" s="2">
        <v>3</v>
      </c>
      <c r="S117" s="2">
        <v>3</v>
      </c>
      <c r="T117" s="3" t="str">
        <f t="shared" si="12"/>
        <v>332330450010001</v>
      </c>
      <c r="U117" s="3">
        <v>16</v>
      </c>
      <c r="V117" s="3">
        <v>28</v>
      </c>
      <c r="W117" s="3">
        <v>44</v>
      </c>
      <c r="X117" s="3">
        <f t="shared" si="22"/>
        <v>4752000</v>
      </c>
      <c r="Y117" s="3">
        <f t="shared" si="19"/>
        <v>5702400</v>
      </c>
      <c r="Z117" s="18">
        <f t="shared" si="20"/>
        <v>6557760</v>
      </c>
      <c r="AA117" s="19">
        <f t="shared" si="17"/>
        <v>149040</v>
      </c>
      <c r="AB117" s="19">
        <f t="shared" si="18"/>
        <v>129600</v>
      </c>
      <c r="AC117" s="19">
        <f t="shared" si="13"/>
        <v>14904</v>
      </c>
    </row>
    <row r="118" spans="1:29" ht="18.75">
      <c r="A118" s="21">
        <v>22</v>
      </c>
      <c r="B118" s="1" t="s">
        <v>6</v>
      </c>
      <c r="C118" s="2" t="s">
        <v>76</v>
      </c>
      <c r="D118" s="2" t="s">
        <v>99</v>
      </c>
      <c r="E118" s="2">
        <v>1</v>
      </c>
      <c r="F118" s="2">
        <v>0</v>
      </c>
      <c r="G118" s="2">
        <v>0</v>
      </c>
      <c r="H118" s="2">
        <v>0</v>
      </c>
      <c r="I118" s="2">
        <v>3</v>
      </c>
      <c r="J118" s="2">
        <v>0</v>
      </c>
      <c r="K118" s="2">
        <v>0</v>
      </c>
      <c r="L118" s="2">
        <v>5</v>
      </c>
      <c r="M118" s="2">
        <v>4</v>
      </c>
      <c r="N118" s="2">
        <v>0</v>
      </c>
      <c r="O118" s="2">
        <v>3</v>
      </c>
      <c r="P118" s="2">
        <v>3</v>
      </c>
      <c r="Q118" s="2">
        <v>2</v>
      </c>
      <c r="R118" s="2">
        <v>3</v>
      </c>
      <c r="S118" s="2">
        <v>3</v>
      </c>
      <c r="T118" s="3" t="str">
        <f t="shared" si="12"/>
        <v>332330450030001</v>
      </c>
      <c r="U118" s="3">
        <v>33</v>
      </c>
      <c r="V118" s="3">
        <v>61</v>
      </c>
      <c r="W118" s="3">
        <v>94</v>
      </c>
      <c r="X118" s="3">
        <f t="shared" si="22"/>
        <v>10152000</v>
      </c>
      <c r="Y118" s="3">
        <f t="shared" si="19"/>
        <v>12182400</v>
      </c>
      <c r="Z118" s="18">
        <f t="shared" si="20"/>
        <v>14009760</v>
      </c>
      <c r="AA118" s="19">
        <f t="shared" si="17"/>
        <v>149040</v>
      </c>
      <c r="AB118" s="19">
        <f t="shared" si="18"/>
        <v>129600</v>
      </c>
      <c r="AC118" s="19">
        <f t="shared" si="13"/>
        <v>14904</v>
      </c>
    </row>
    <row r="119" spans="1:29" ht="18.75">
      <c r="A119" s="21">
        <v>23</v>
      </c>
      <c r="B119" s="1" t="s">
        <v>6</v>
      </c>
      <c r="C119" s="2" t="s">
        <v>76</v>
      </c>
      <c r="D119" s="2" t="s">
        <v>100</v>
      </c>
      <c r="E119" s="2">
        <v>1</v>
      </c>
      <c r="F119" s="2">
        <v>0</v>
      </c>
      <c r="G119" s="2">
        <v>0</v>
      </c>
      <c r="H119" s="2">
        <v>0</v>
      </c>
      <c r="I119" s="2">
        <v>1</v>
      </c>
      <c r="J119" s="2">
        <v>1</v>
      </c>
      <c r="K119" s="2">
        <v>0</v>
      </c>
      <c r="L119" s="2">
        <v>5</v>
      </c>
      <c r="M119" s="2">
        <v>4</v>
      </c>
      <c r="N119" s="2">
        <v>0</v>
      </c>
      <c r="O119" s="2">
        <v>3</v>
      </c>
      <c r="P119" s="2">
        <v>2</v>
      </c>
      <c r="Q119" s="2">
        <v>2</v>
      </c>
      <c r="R119" s="2">
        <v>3</v>
      </c>
      <c r="S119" s="2">
        <v>3</v>
      </c>
      <c r="T119" s="3" t="str">
        <f t="shared" si="12"/>
        <v>332230450110001</v>
      </c>
      <c r="U119" s="3">
        <v>32</v>
      </c>
      <c r="V119" s="3">
        <v>88</v>
      </c>
      <c r="W119" s="3">
        <v>120</v>
      </c>
      <c r="X119" s="3">
        <f t="shared" si="22"/>
        <v>12960000</v>
      </c>
      <c r="Y119" s="3">
        <f t="shared" si="19"/>
        <v>15552000</v>
      </c>
      <c r="Z119" s="18">
        <f t="shared" si="20"/>
        <v>17884800</v>
      </c>
      <c r="AA119" s="19">
        <f t="shared" si="17"/>
        <v>149040</v>
      </c>
      <c r="AB119" s="19">
        <f t="shared" si="18"/>
        <v>129600</v>
      </c>
      <c r="AC119" s="19">
        <f t="shared" si="13"/>
        <v>14904</v>
      </c>
    </row>
    <row r="120" spans="1:29" ht="18.75">
      <c r="A120" s="21">
        <v>24</v>
      </c>
      <c r="B120" s="1" t="s">
        <v>6</v>
      </c>
      <c r="C120" s="2" t="s">
        <v>76</v>
      </c>
      <c r="D120" s="2" t="s">
        <v>101</v>
      </c>
      <c r="E120" s="2">
        <v>1</v>
      </c>
      <c r="F120" s="2">
        <v>0</v>
      </c>
      <c r="G120" s="2">
        <v>0</v>
      </c>
      <c r="H120" s="2">
        <v>0</v>
      </c>
      <c r="I120" s="2">
        <v>1</v>
      </c>
      <c r="J120" s="2">
        <v>0</v>
      </c>
      <c r="K120" s="2">
        <v>0</v>
      </c>
      <c r="L120" s="2">
        <v>5</v>
      </c>
      <c r="M120" s="2">
        <v>4</v>
      </c>
      <c r="N120" s="2">
        <v>0</v>
      </c>
      <c r="O120" s="2">
        <v>3</v>
      </c>
      <c r="P120" s="2">
        <v>4</v>
      </c>
      <c r="Q120" s="2">
        <v>2</v>
      </c>
      <c r="R120" s="2">
        <v>3</v>
      </c>
      <c r="S120" s="2">
        <v>3</v>
      </c>
      <c r="T120" s="3" t="str">
        <f t="shared" si="12"/>
        <v>332430450010001</v>
      </c>
      <c r="U120" s="3">
        <v>65</v>
      </c>
      <c r="V120" s="3">
        <v>90</v>
      </c>
      <c r="W120" s="3">
        <v>155</v>
      </c>
      <c r="X120" s="3">
        <f t="shared" si="22"/>
        <v>16740000</v>
      </c>
      <c r="Y120" s="3">
        <f t="shared" si="19"/>
        <v>20088000</v>
      </c>
      <c r="Z120" s="18">
        <f t="shared" si="20"/>
        <v>23101200</v>
      </c>
      <c r="AA120" s="19">
        <f t="shared" si="17"/>
        <v>149040</v>
      </c>
      <c r="AB120" s="19">
        <f t="shared" si="18"/>
        <v>129600</v>
      </c>
      <c r="AC120" s="19">
        <f t="shared" si="13"/>
        <v>14904</v>
      </c>
    </row>
    <row r="121" spans="1:29" ht="18.75">
      <c r="A121" s="21">
        <v>25</v>
      </c>
      <c r="B121" s="1" t="s">
        <v>6</v>
      </c>
      <c r="C121" s="2" t="s">
        <v>76</v>
      </c>
      <c r="D121" s="2" t="s">
        <v>102</v>
      </c>
      <c r="E121" s="2">
        <v>1</v>
      </c>
      <c r="F121" s="2">
        <v>0</v>
      </c>
      <c r="G121" s="2">
        <v>0</v>
      </c>
      <c r="H121" s="2">
        <v>0</v>
      </c>
      <c r="I121" s="2">
        <v>6</v>
      </c>
      <c r="J121" s="2">
        <v>0</v>
      </c>
      <c r="K121" s="2">
        <v>0</v>
      </c>
      <c r="L121" s="2">
        <v>5</v>
      </c>
      <c r="M121" s="2">
        <v>4</v>
      </c>
      <c r="N121" s="2">
        <v>0</v>
      </c>
      <c r="O121" s="2">
        <v>3</v>
      </c>
      <c r="P121" s="2">
        <v>3</v>
      </c>
      <c r="Q121" s="2">
        <v>2</v>
      </c>
      <c r="R121" s="2">
        <v>3</v>
      </c>
      <c r="S121" s="2">
        <v>3</v>
      </c>
      <c r="T121" s="3" t="str">
        <f t="shared" si="12"/>
        <v>332330450060001</v>
      </c>
      <c r="U121" s="3">
        <v>26</v>
      </c>
      <c r="V121" s="3">
        <v>42</v>
      </c>
      <c r="W121" s="3">
        <v>68</v>
      </c>
      <c r="X121" s="3">
        <f t="shared" si="22"/>
        <v>7344000</v>
      </c>
      <c r="Y121" s="3">
        <f t="shared" si="19"/>
        <v>8812800</v>
      </c>
      <c r="Z121" s="18">
        <f t="shared" si="20"/>
        <v>10134720</v>
      </c>
      <c r="AA121" s="19">
        <f t="shared" si="17"/>
        <v>149040</v>
      </c>
      <c r="AB121" s="19">
        <f t="shared" si="18"/>
        <v>129600</v>
      </c>
      <c r="AC121" s="19">
        <f t="shared" si="13"/>
        <v>14904</v>
      </c>
    </row>
    <row r="122" spans="1:29" ht="18.75">
      <c r="A122" s="21">
        <v>26</v>
      </c>
      <c r="B122" s="1" t="s">
        <v>6</v>
      </c>
      <c r="C122" s="2" t="s">
        <v>76</v>
      </c>
      <c r="D122" s="2" t="s">
        <v>103</v>
      </c>
      <c r="E122" s="2">
        <v>1</v>
      </c>
      <c r="F122" s="2">
        <v>1</v>
      </c>
      <c r="G122" s="2">
        <v>0</v>
      </c>
      <c r="H122" s="2">
        <v>0</v>
      </c>
      <c r="I122" s="2">
        <v>6</v>
      </c>
      <c r="J122" s="2">
        <v>0</v>
      </c>
      <c r="K122" s="2">
        <v>0</v>
      </c>
      <c r="L122" s="2">
        <v>5</v>
      </c>
      <c r="M122" s="2">
        <v>4</v>
      </c>
      <c r="N122" s="2">
        <v>0</v>
      </c>
      <c r="O122" s="2">
        <v>3</v>
      </c>
      <c r="P122" s="2">
        <v>3</v>
      </c>
      <c r="Q122" s="2">
        <v>2</v>
      </c>
      <c r="R122" s="2">
        <v>3</v>
      </c>
      <c r="S122" s="2">
        <v>3</v>
      </c>
      <c r="T122" s="3" t="str">
        <f t="shared" si="12"/>
        <v>332330450060011</v>
      </c>
      <c r="U122" s="3">
        <v>17</v>
      </c>
      <c r="V122" s="3">
        <v>23</v>
      </c>
      <c r="W122" s="3">
        <v>40</v>
      </c>
      <c r="X122" s="3">
        <f t="shared" si="22"/>
        <v>4320000</v>
      </c>
      <c r="Y122" s="3">
        <f t="shared" si="19"/>
        <v>5184000</v>
      </c>
      <c r="Z122" s="18">
        <f t="shared" si="20"/>
        <v>5961600</v>
      </c>
      <c r="AA122" s="19">
        <f t="shared" si="17"/>
        <v>149040</v>
      </c>
      <c r="AB122" s="19">
        <f t="shared" si="18"/>
        <v>129600</v>
      </c>
      <c r="AC122" s="19">
        <f t="shared" si="13"/>
        <v>14904</v>
      </c>
    </row>
    <row r="123" spans="1:29" ht="18.75">
      <c r="A123" s="21">
        <v>27</v>
      </c>
      <c r="B123" s="1" t="s">
        <v>6</v>
      </c>
      <c r="C123" s="2" t="s">
        <v>76</v>
      </c>
      <c r="D123" s="2" t="s">
        <v>104</v>
      </c>
      <c r="E123" s="2">
        <v>1</v>
      </c>
      <c r="F123" s="2">
        <v>0</v>
      </c>
      <c r="G123" s="2">
        <v>0</v>
      </c>
      <c r="H123" s="2">
        <v>0</v>
      </c>
      <c r="I123" s="2">
        <v>2</v>
      </c>
      <c r="J123" s="2">
        <v>0</v>
      </c>
      <c r="K123" s="2">
        <v>0</v>
      </c>
      <c r="L123" s="2">
        <v>5</v>
      </c>
      <c r="M123" s="2">
        <v>4</v>
      </c>
      <c r="N123" s="2">
        <v>0</v>
      </c>
      <c r="O123" s="2">
        <v>3</v>
      </c>
      <c r="P123" s="2">
        <v>4</v>
      </c>
      <c r="Q123" s="2">
        <v>2</v>
      </c>
      <c r="R123" s="2">
        <v>3</v>
      </c>
      <c r="S123" s="2">
        <v>3</v>
      </c>
      <c r="T123" s="3" t="str">
        <f t="shared" si="12"/>
        <v>332430450020001</v>
      </c>
      <c r="U123" s="3">
        <v>12</v>
      </c>
      <c r="V123" s="3">
        <v>34</v>
      </c>
      <c r="W123" s="3">
        <v>46</v>
      </c>
      <c r="X123" s="3">
        <f t="shared" si="22"/>
        <v>4968000</v>
      </c>
      <c r="Y123" s="3">
        <f t="shared" si="19"/>
        <v>5961600</v>
      </c>
      <c r="Z123" s="18">
        <f t="shared" si="20"/>
        <v>6855840</v>
      </c>
      <c r="AA123" s="19">
        <f t="shared" si="17"/>
        <v>149040</v>
      </c>
      <c r="AB123" s="19">
        <f t="shared" si="18"/>
        <v>129600</v>
      </c>
      <c r="AC123" s="19">
        <f t="shared" si="13"/>
        <v>14904</v>
      </c>
    </row>
    <row r="124" spans="1:29" ht="18.75">
      <c r="A124" s="21">
        <v>28</v>
      </c>
      <c r="B124" s="1" t="s">
        <v>6</v>
      </c>
      <c r="C124" s="2" t="s">
        <v>76</v>
      </c>
      <c r="D124" s="2" t="s">
        <v>105</v>
      </c>
      <c r="E124" s="2">
        <v>1</v>
      </c>
      <c r="F124" s="2">
        <v>0</v>
      </c>
      <c r="G124" s="2">
        <v>0</v>
      </c>
      <c r="H124" s="2">
        <v>0</v>
      </c>
      <c r="I124" s="2">
        <v>1</v>
      </c>
      <c r="J124" s="2">
        <v>0</v>
      </c>
      <c r="K124" s="2">
        <v>0</v>
      </c>
      <c r="L124" s="2">
        <v>5</v>
      </c>
      <c r="M124" s="2">
        <v>4</v>
      </c>
      <c r="N124" s="2">
        <v>0</v>
      </c>
      <c r="O124" s="2">
        <v>2</v>
      </c>
      <c r="P124" s="2">
        <v>3</v>
      </c>
      <c r="Q124" s="2">
        <v>2</v>
      </c>
      <c r="R124" s="2">
        <v>2</v>
      </c>
      <c r="S124" s="2">
        <v>5</v>
      </c>
      <c r="T124" s="3" t="str">
        <f t="shared" si="12"/>
        <v>522320450010001</v>
      </c>
      <c r="U124" s="3">
        <v>80</v>
      </c>
      <c r="V124" s="3">
        <v>50</v>
      </c>
      <c r="W124" s="3">
        <v>130</v>
      </c>
      <c r="X124" s="3">
        <f t="shared" si="22"/>
        <v>14040000</v>
      </c>
      <c r="Y124" s="3">
        <f t="shared" si="19"/>
        <v>16848000</v>
      </c>
      <c r="Z124" s="18">
        <f t="shared" si="20"/>
        <v>19375200</v>
      </c>
      <c r="AA124" s="19">
        <f t="shared" si="17"/>
        <v>149040</v>
      </c>
      <c r="AB124" s="19">
        <f t="shared" si="18"/>
        <v>129600</v>
      </c>
      <c r="AC124" s="19">
        <f t="shared" si="13"/>
        <v>14904</v>
      </c>
    </row>
    <row r="125" spans="1:29" ht="18.75">
      <c r="A125" s="21">
        <v>29</v>
      </c>
      <c r="B125" s="1" t="s">
        <v>6</v>
      </c>
      <c r="C125" s="2" t="s">
        <v>76</v>
      </c>
      <c r="D125" s="2" t="s">
        <v>106</v>
      </c>
      <c r="E125" s="2">
        <v>1</v>
      </c>
      <c r="F125" s="2">
        <v>0</v>
      </c>
      <c r="G125" s="2">
        <v>0</v>
      </c>
      <c r="H125" s="2">
        <v>0</v>
      </c>
      <c r="I125" s="2">
        <v>5</v>
      </c>
      <c r="J125" s="2">
        <v>0</v>
      </c>
      <c r="K125" s="2">
        <v>0</v>
      </c>
      <c r="L125" s="2">
        <v>5</v>
      </c>
      <c r="M125" s="2">
        <v>4</v>
      </c>
      <c r="N125" s="2">
        <v>0</v>
      </c>
      <c r="O125" s="2">
        <v>2</v>
      </c>
      <c r="P125" s="2">
        <v>3</v>
      </c>
      <c r="Q125" s="2">
        <v>2</v>
      </c>
      <c r="R125" s="2">
        <v>2</v>
      </c>
      <c r="S125" s="2">
        <v>5</v>
      </c>
      <c r="T125" s="3" t="str">
        <f t="shared" si="12"/>
        <v>522320450050001</v>
      </c>
      <c r="U125" s="3">
        <v>45</v>
      </c>
      <c r="V125" s="3">
        <v>85</v>
      </c>
      <c r="W125" s="3">
        <v>130</v>
      </c>
      <c r="X125" s="3">
        <f t="shared" si="22"/>
        <v>14040000</v>
      </c>
      <c r="Y125" s="3">
        <f t="shared" si="19"/>
        <v>16848000</v>
      </c>
      <c r="Z125" s="18">
        <f t="shared" si="20"/>
        <v>19375200</v>
      </c>
      <c r="AA125" s="19">
        <f t="shared" si="17"/>
        <v>149040</v>
      </c>
      <c r="AB125" s="19">
        <f t="shared" si="18"/>
        <v>129600</v>
      </c>
      <c r="AC125" s="19">
        <f t="shared" si="13"/>
        <v>14904</v>
      </c>
    </row>
    <row r="126" spans="1:29" ht="18.75">
      <c r="A126" s="21">
        <v>30</v>
      </c>
      <c r="B126" s="1" t="s">
        <v>6</v>
      </c>
      <c r="C126" s="2" t="s">
        <v>76</v>
      </c>
      <c r="D126" s="2" t="s">
        <v>107</v>
      </c>
      <c r="E126" s="2">
        <v>1</v>
      </c>
      <c r="F126" s="2">
        <v>0</v>
      </c>
      <c r="G126" s="2">
        <v>0</v>
      </c>
      <c r="H126" s="2">
        <v>0</v>
      </c>
      <c r="I126" s="2">
        <v>6</v>
      </c>
      <c r="J126" s="2">
        <v>0</v>
      </c>
      <c r="K126" s="2">
        <v>0</v>
      </c>
      <c r="L126" s="2">
        <v>5</v>
      </c>
      <c r="M126" s="2">
        <v>4</v>
      </c>
      <c r="N126" s="2">
        <v>0</v>
      </c>
      <c r="O126" s="2">
        <v>2</v>
      </c>
      <c r="P126" s="2">
        <v>3</v>
      </c>
      <c r="Q126" s="2">
        <v>2</v>
      </c>
      <c r="R126" s="2">
        <v>2</v>
      </c>
      <c r="S126" s="2">
        <v>5</v>
      </c>
      <c r="T126" s="3" t="str">
        <f t="shared" si="12"/>
        <v>522320450060001</v>
      </c>
      <c r="U126" s="3">
        <v>58</v>
      </c>
      <c r="V126" s="3">
        <v>126</v>
      </c>
      <c r="W126" s="3">
        <v>184</v>
      </c>
      <c r="X126" s="3">
        <f t="shared" si="22"/>
        <v>19872000</v>
      </c>
      <c r="Y126" s="3">
        <f t="shared" si="19"/>
        <v>23846400</v>
      </c>
      <c r="Z126" s="18">
        <f t="shared" si="20"/>
        <v>27423360</v>
      </c>
      <c r="AA126" s="19">
        <f t="shared" si="17"/>
        <v>149040</v>
      </c>
      <c r="AB126" s="19">
        <f t="shared" si="18"/>
        <v>129600</v>
      </c>
      <c r="AC126" s="19">
        <f t="shared" si="13"/>
        <v>14904</v>
      </c>
    </row>
    <row r="127" spans="1:29" ht="18.75">
      <c r="A127" s="21">
        <v>31</v>
      </c>
      <c r="B127" s="1" t="s">
        <v>6</v>
      </c>
      <c r="C127" s="2" t="s">
        <v>76</v>
      </c>
      <c r="D127" s="2" t="s">
        <v>108</v>
      </c>
      <c r="E127" s="2">
        <v>1</v>
      </c>
      <c r="F127" s="2">
        <v>0</v>
      </c>
      <c r="G127" s="2">
        <v>0</v>
      </c>
      <c r="H127" s="2">
        <v>0</v>
      </c>
      <c r="I127" s="2">
        <v>7</v>
      </c>
      <c r="J127" s="2">
        <v>0</v>
      </c>
      <c r="K127" s="2">
        <v>0</v>
      </c>
      <c r="L127" s="2">
        <v>5</v>
      </c>
      <c r="M127" s="2">
        <v>4</v>
      </c>
      <c r="N127" s="2">
        <v>0</v>
      </c>
      <c r="O127" s="2">
        <v>2</v>
      </c>
      <c r="P127" s="2">
        <v>3</v>
      </c>
      <c r="Q127" s="2">
        <v>2</v>
      </c>
      <c r="R127" s="2">
        <v>2</v>
      </c>
      <c r="S127" s="2">
        <v>5</v>
      </c>
      <c r="T127" s="3" t="str">
        <f t="shared" si="12"/>
        <v>522320450070001</v>
      </c>
      <c r="U127" s="3">
        <v>71</v>
      </c>
      <c r="V127" s="3">
        <v>109</v>
      </c>
      <c r="W127" s="3">
        <v>180</v>
      </c>
      <c r="X127" s="3">
        <f t="shared" si="22"/>
        <v>19440000</v>
      </c>
      <c r="Y127" s="3">
        <f t="shared" si="19"/>
        <v>23328000</v>
      </c>
      <c r="Z127" s="18">
        <f t="shared" si="20"/>
        <v>26827200</v>
      </c>
      <c r="AA127" s="19">
        <f t="shared" si="17"/>
        <v>149040</v>
      </c>
      <c r="AB127" s="19">
        <f t="shared" si="18"/>
        <v>129600</v>
      </c>
      <c r="AC127" s="19">
        <f t="shared" si="13"/>
        <v>14904</v>
      </c>
    </row>
    <row r="128" spans="1:29" ht="18.75">
      <c r="A128" s="21">
        <v>32</v>
      </c>
      <c r="B128" s="1" t="s">
        <v>6</v>
      </c>
      <c r="C128" s="2" t="s">
        <v>76</v>
      </c>
      <c r="D128" s="2" t="s">
        <v>109</v>
      </c>
      <c r="E128" s="2">
        <v>1</v>
      </c>
      <c r="F128" s="2">
        <v>1</v>
      </c>
      <c r="G128" s="2">
        <v>0</v>
      </c>
      <c r="H128" s="2">
        <v>0</v>
      </c>
      <c r="I128" s="2">
        <v>1</v>
      </c>
      <c r="J128" s="2">
        <v>0</v>
      </c>
      <c r="K128" s="2">
        <v>0</v>
      </c>
      <c r="L128" s="2">
        <v>5</v>
      </c>
      <c r="M128" s="2">
        <v>4</v>
      </c>
      <c r="N128" s="2">
        <v>0</v>
      </c>
      <c r="O128" s="2">
        <v>4</v>
      </c>
      <c r="P128" s="2">
        <v>1</v>
      </c>
      <c r="Q128" s="2">
        <v>3</v>
      </c>
      <c r="R128" s="2">
        <v>6</v>
      </c>
      <c r="S128" s="2">
        <v>2</v>
      </c>
      <c r="T128" s="3" t="str">
        <f t="shared" si="12"/>
        <v>263140450010011</v>
      </c>
      <c r="U128" s="3">
        <v>25</v>
      </c>
      <c r="V128" s="3">
        <v>15</v>
      </c>
      <c r="W128" s="3">
        <v>40</v>
      </c>
      <c r="X128" s="3">
        <f t="shared" si="22"/>
        <v>4320000</v>
      </c>
      <c r="Y128" s="3">
        <f t="shared" si="19"/>
        <v>5184000</v>
      </c>
      <c r="Z128" s="18">
        <f t="shared" si="20"/>
        <v>5961600</v>
      </c>
      <c r="AA128" s="19">
        <f t="shared" si="17"/>
        <v>149040</v>
      </c>
      <c r="AB128" s="19">
        <f t="shared" si="18"/>
        <v>129600</v>
      </c>
      <c r="AC128" s="19">
        <f t="shared" si="13"/>
        <v>14904</v>
      </c>
    </row>
    <row r="129" spans="1:29" ht="18.75">
      <c r="A129" s="21">
        <v>33</v>
      </c>
      <c r="B129" s="1" t="s">
        <v>6</v>
      </c>
      <c r="C129" s="2" t="s">
        <v>76</v>
      </c>
      <c r="D129" s="2" t="s">
        <v>110</v>
      </c>
      <c r="E129" s="2">
        <v>1</v>
      </c>
      <c r="F129" s="2">
        <v>2</v>
      </c>
      <c r="G129" s="2">
        <v>0</v>
      </c>
      <c r="H129" s="2">
        <v>0</v>
      </c>
      <c r="I129" s="2">
        <v>1</v>
      </c>
      <c r="J129" s="2">
        <v>0</v>
      </c>
      <c r="K129" s="2">
        <v>0</v>
      </c>
      <c r="L129" s="2">
        <v>5</v>
      </c>
      <c r="M129" s="2">
        <v>4</v>
      </c>
      <c r="N129" s="2">
        <v>0</v>
      </c>
      <c r="O129" s="2">
        <v>4</v>
      </c>
      <c r="P129" s="2">
        <v>1</v>
      </c>
      <c r="Q129" s="2">
        <v>3</v>
      </c>
      <c r="R129" s="2">
        <v>6</v>
      </c>
      <c r="S129" s="2">
        <v>2</v>
      </c>
      <c r="T129" s="3" t="str">
        <f t="shared" si="12"/>
        <v>263140450010021</v>
      </c>
      <c r="U129" s="3">
        <v>5</v>
      </c>
      <c r="V129" s="3">
        <v>11</v>
      </c>
      <c r="W129" s="3">
        <v>16</v>
      </c>
      <c r="X129" s="3">
        <f t="shared" si="22"/>
        <v>1728000</v>
      </c>
      <c r="Y129" s="3">
        <f t="shared" si="19"/>
        <v>2073600</v>
      </c>
      <c r="Z129" s="18">
        <f t="shared" si="20"/>
        <v>2384640</v>
      </c>
      <c r="AA129" s="19">
        <f t="shared" si="17"/>
        <v>149040</v>
      </c>
      <c r="AB129" s="19">
        <f t="shared" si="18"/>
        <v>129600</v>
      </c>
      <c r="AC129" s="19">
        <f t="shared" si="13"/>
        <v>14904</v>
      </c>
    </row>
    <row r="130" spans="1:29" ht="18.75">
      <c r="A130" s="21">
        <v>34</v>
      </c>
      <c r="B130" s="1" t="s">
        <v>6</v>
      </c>
      <c r="C130" s="2" t="s">
        <v>76</v>
      </c>
      <c r="D130" s="2" t="s">
        <v>111</v>
      </c>
      <c r="E130" s="2">
        <v>1</v>
      </c>
      <c r="F130" s="2">
        <v>3</v>
      </c>
      <c r="G130" s="2">
        <v>0</v>
      </c>
      <c r="H130" s="2">
        <v>0</v>
      </c>
      <c r="I130" s="2">
        <v>1</v>
      </c>
      <c r="J130" s="2">
        <v>0</v>
      </c>
      <c r="K130" s="2">
        <v>0</v>
      </c>
      <c r="L130" s="2">
        <v>5</v>
      </c>
      <c r="M130" s="2">
        <v>4</v>
      </c>
      <c r="N130" s="2">
        <v>0</v>
      </c>
      <c r="O130" s="2">
        <v>4</v>
      </c>
      <c r="P130" s="2">
        <v>1</v>
      </c>
      <c r="Q130" s="2">
        <v>3</v>
      </c>
      <c r="R130" s="2">
        <v>6</v>
      </c>
      <c r="S130" s="2">
        <v>2</v>
      </c>
      <c r="T130" s="3" t="str">
        <f t="shared" ref="T130:T193" si="23">S130&amp;R130&amp;Q130&amp;P130&amp;O130&amp;N130&amp;M130&amp;L130&amp;K130&amp;J130&amp;I130&amp;H130&amp;G130&amp;F130&amp;E130</f>
        <v>263140450010031</v>
      </c>
      <c r="U130" s="3">
        <v>2</v>
      </c>
      <c r="V130" s="3">
        <v>5</v>
      </c>
      <c r="W130" s="3">
        <v>7</v>
      </c>
      <c r="X130" s="3">
        <f t="shared" si="22"/>
        <v>756000</v>
      </c>
      <c r="Y130" s="3">
        <f t="shared" si="19"/>
        <v>907200</v>
      </c>
      <c r="Z130" s="18">
        <f t="shared" si="20"/>
        <v>1043280</v>
      </c>
      <c r="AA130" s="19">
        <f t="shared" si="17"/>
        <v>149040</v>
      </c>
      <c r="AB130" s="19">
        <f t="shared" si="18"/>
        <v>129600</v>
      </c>
      <c r="AC130" s="19">
        <f t="shared" ref="AC130:AC193" si="24">Z130/W130/10</f>
        <v>14904</v>
      </c>
    </row>
    <row r="131" spans="1:29" ht="18.75">
      <c r="A131" s="21">
        <v>35</v>
      </c>
      <c r="B131" s="1" t="s">
        <v>6</v>
      </c>
      <c r="C131" s="2" t="s">
        <v>76</v>
      </c>
      <c r="D131" s="2" t="s">
        <v>112</v>
      </c>
      <c r="E131" s="2">
        <v>1</v>
      </c>
      <c r="F131" s="2">
        <v>4</v>
      </c>
      <c r="G131" s="2">
        <v>0</v>
      </c>
      <c r="H131" s="2">
        <v>0</v>
      </c>
      <c r="I131" s="2">
        <v>1</v>
      </c>
      <c r="J131" s="2">
        <v>0</v>
      </c>
      <c r="K131" s="2">
        <v>0</v>
      </c>
      <c r="L131" s="2">
        <v>5</v>
      </c>
      <c r="M131" s="2">
        <v>4</v>
      </c>
      <c r="N131" s="2">
        <v>0</v>
      </c>
      <c r="O131" s="2">
        <v>4</v>
      </c>
      <c r="P131" s="2">
        <v>1</v>
      </c>
      <c r="Q131" s="2">
        <v>3</v>
      </c>
      <c r="R131" s="2">
        <v>6</v>
      </c>
      <c r="S131" s="2">
        <v>2</v>
      </c>
      <c r="T131" s="3" t="str">
        <f t="shared" si="23"/>
        <v>263140450010041</v>
      </c>
      <c r="U131" s="3">
        <v>2</v>
      </c>
      <c r="V131" s="3">
        <v>5</v>
      </c>
      <c r="W131" s="3">
        <v>7</v>
      </c>
      <c r="X131" s="3">
        <f t="shared" si="22"/>
        <v>756000</v>
      </c>
      <c r="Y131" s="3">
        <f t="shared" si="19"/>
        <v>907200</v>
      </c>
      <c r="Z131" s="18">
        <f t="shared" si="20"/>
        <v>1043280</v>
      </c>
      <c r="AA131" s="19">
        <f t="shared" si="17"/>
        <v>149040</v>
      </c>
      <c r="AB131" s="19">
        <f t="shared" si="18"/>
        <v>129600</v>
      </c>
      <c r="AC131" s="19">
        <f t="shared" si="24"/>
        <v>14904</v>
      </c>
    </row>
    <row r="132" spans="1:29" ht="18.75">
      <c r="A132" s="21">
        <v>36</v>
      </c>
      <c r="B132" s="1" t="s">
        <v>6</v>
      </c>
      <c r="C132" s="2" t="s">
        <v>76</v>
      </c>
      <c r="D132" s="2" t="s">
        <v>113</v>
      </c>
      <c r="E132" s="2">
        <v>1</v>
      </c>
      <c r="F132" s="2">
        <v>0</v>
      </c>
      <c r="G132" s="2">
        <v>0</v>
      </c>
      <c r="H132" s="2">
        <v>0</v>
      </c>
      <c r="I132" s="2">
        <v>3</v>
      </c>
      <c r="J132" s="2">
        <v>0</v>
      </c>
      <c r="K132" s="2">
        <v>0</v>
      </c>
      <c r="L132" s="2">
        <v>5</v>
      </c>
      <c r="M132" s="2">
        <v>4</v>
      </c>
      <c r="N132" s="2">
        <v>0</v>
      </c>
      <c r="O132" s="2">
        <v>3</v>
      </c>
      <c r="P132" s="2">
        <v>2</v>
      </c>
      <c r="Q132" s="2">
        <v>2</v>
      </c>
      <c r="R132" s="2">
        <v>3</v>
      </c>
      <c r="S132" s="2">
        <v>3</v>
      </c>
      <c r="T132" s="3" t="str">
        <f t="shared" si="23"/>
        <v>332230450030001</v>
      </c>
      <c r="U132" s="3">
        <v>60</v>
      </c>
      <c r="V132" s="3">
        <v>180</v>
      </c>
      <c r="W132" s="3">
        <v>240</v>
      </c>
      <c r="X132" s="3">
        <f t="shared" si="22"/>
        <v>25920000</v>
      </c>
      <c r="Y132" s="3">
        <f t="shared" si="19"/>
        <v>31104000</v>
      </c>
      <c r="Z132" s="18">
        <f t="shared" si="20"/>
        <v>35769600</v>
      </c>
      <c r="AA132" s="19">
        <f t="shared" si="17"/>
        <v>149040</v>
      </c>
      <c r="AB132" s="19">
        <f t="shared" si="18"/>
        <v>129600</v>
      </c>
      <c r="AC132" s="19">
        <f t="shared" si="24"/>
        <v>14904</v>
      </c>
    </row>
    <row r="133" spans="1:29" ht="18.75">
      <c r="A133" s="21">
        <v>117</v>
      </c>
      <c r="B133" s="1" t="s">
        <v>6</v>
      </c>
      <c r="C133" s="1" t="s">
        <v>16</v>
      </c>
      <c r="D133" s="1" t="s">
        <v>24</v>
      </c>
      <c r="E133" s="1">
        <v>1</v>
      </c>
      <c r="F133" s="1">
        <v>0</v>
      </c>
      <c r="G133" s="1">
        <v>0</v>
      </c>
      <c r="H133" s="1">
        <v>0</v>
      </c>
      <c r="I133" s="1">
        <v>3</v>
      </c>
      <c r="J133" s="1">
        <v>0</v>
      </c>
      <c r="K133" s="1">
        <v>0</v>
      </c>
      <c r="L133" s="1">
        <v>1</v>
      </c>
      <c r="M133" s="1">
        <v>5</v>
      </c>
      <c r="N133" s="1">
        <v>0</v>
      </c>
      <c r="O133" s="1">
        <v>2</v>
      </c>
      <c r="P133" s="1">
        <v>3</v>
      </c>
      <c r="Q133" s="1">
        <v>5</v>
      </c>
      <c r="R133" s="1">
        <v>1</v>
      </c>
      <c r="S133" s="1">
        <v>8</v>
      </c>
      <c r="T133" s="1" t="str">
        <f t="shared" si="23"/>
        <v>815320510030001</v>
      </c>
      <c r="U133" s="1">
        <v>30</v>
      </c>
      <c r="V133" s="1">
        <v>90</v>
      </c>
      <c r="W133" s="1">
        <v>120</v>
      </c>
      <c r="X133" s="1">
        <v>12427200</v>
      </c>
      <c r="Y133" s="1">
        <f t="shared" si="19"/>
        <v>14912640</v>
      </c>
      <c r="Z133" s="1">
        <f>Y133+(Y133*0.2)</f>
        <v>17895168</v>
      </c>
      <c r="AA133" s="19">
        <f t="shared" si="17"/>
        <v>149126.39999999999</v>
      </c>
      <c r="AB133" s="19">
        <f t="shared" si="18"/>
        <v>124272</v>
      </c>
      <c r="AC133" s="19">
        <f t="shared" si="24"/>
        <v>14912.64</v>
      </c>
    </row>
    <row r="134" spans="1:29" ht="18.75">
      <c r="A134" s="21">
        <v>185</v>
      </c>
      <c r="B134" s="1" t="s">
        <v>6</v>
      </c>
      <c r="C134" s="1" t="s">
        <v>134</v>
      </c>
      <c r="D134" s="1" t="s">
        <v>189</v>
      </c>
      <c r="E134" s="1">
        <v>1</v>
      </c>
      <c r="F134" s="1">
        <v>1</v>
      </c>
      <c r="G134" s="1">
        <v>0</v>
      </c>
      <c r="H134" s="1">
        <v>0</v>
      </c>
      <c r="I134" s="1">
        <v>5</v>
      </c>
      <c r="J134" s="1">
        <v>1</v>
      </c>
      <c r="K134" s="1">
        <v>1</v>
      </c>
      <c r="L134" s="1">
        <v>3</v>
      </c>
      <c r="M134" s="1">
        <v>5</v>
      </c>
      <c r="N134" s="1">
        <v>0</v>
      </c>
      <c r="O134" s="1">
        <v>3</v>
      </c>
      <c r="P134" s="1">
        <v>6</v>
      </c>
      <c r="Q134" s="1">
        <v>6</v>
      </c>
      <c r="R134" s="1">
        <v>1</v>
      </c>
      <c r="S134" s="1">
        <v>2</v>
      </c>
      <c r="T134" s="1" t="str">
        <f t="shared" si="23"/>
        <v>216630531150011</v>
      </c>
      <c r="U134" s="1">
        <v>25</v>
      </c>
      <c r="V134" s="1">
        <v>47</v>
      </c>
      <c r="W134" s="1">
        <v>72</v>
      </c>
      <c r="X134" s="1">
        <v>8596800</v>
      </c>
      <c r="Y134" s="1">
        <f>X134</f>
        <v>8596800</v>
      </c>
      <c r="Z134" s="1">
        <f>Y134+(Y134*0.25)</f>
        <v>10746000</v>
      </c>
      <c r="AA134" s="4">
        <f t="shared" si="17"/>
        <v>149250</v>
      </c>
      <c r="AB134" s="4">
        <f t="shared" si="18"/>
        <v>119400</v>
      </c>
      <c r="AC134" s="19">
        <f t="shared" si="24"/>
        <v>14925</v>
      </c>
    </row>
    <row r="135" spans="1:29" ht="18.75">
      <c r="A135" s="21">
        <v>2</v>
      </c>
      <c r="B135" s="1" t="s">
        <v>6</v>
      </c>
      <c r="C135" s="2" t="s">
        <v>76</v>
      </c>
      <c r="D135" s="2" t="s">
        <v>79</v>
      </c>
      <c r="E135" s="2">
        <v>1</v>
      </c>
      <c r="F135" s="2">
        <v>6</v>
      </c>
      <c r="G135" s="2">
        <v>0</v>
      </c>
      <c r="H135" s="2">
        <v>0</v>
      </c>
      <c r="I135" s="2">
        <v>1</v>
      </c>
      <c r="J135" s="2">
        <v>0</v>
      </c>
      <c r="K135" s="2">
        <v>0</v>
      </c>
      <c r="L135" s="2">
        <v>5</v>
      </c>
      <c r="M135" s="2">
        <v>4</v>
      </c>
      <c r="N135" s="2">
        <v>0</v>
      </c>
      <c r="O135" s="2">
        <v>2</v>
      </c>
      <c r="P135" s="2">
        <v>1</v>
      </c>
      <c r="Q135" s="2">
        <v>1</v>
      </c>
      <c r="R135" s="2">
        <v>3</v>
      </c>
      <c r="S135" s="2">
        <v>4</v>
      </c>
      <c r="T135" s="3" t="str">
        <f t="shared" si="23"/>
        <v>431120450010061</v>
      </c>
      <c r="U135" s="3">
        <v>28</v>
      </c>
      <c r="V135" s="3">
        <v>12</v>
      </c>
      <c r="W135" s="3">
        <v>40</v>
      </c>
      <c r="X135" s="3">
        <v>4363200</v>
      </c>
      <c r="Y135" s="3">
        <f>(X135*0.2)+X135</f>
        <v>5235840</v>
      </c>
      <c r="Z135" s="18">
        <f>Y135+(Y135*0.15)</f>
        <v>6021216</v>
      </c>
      <c r="AA135" s="19">
        <f t="shared" si="17"/>
        <v>150530.4</v>
      </c>
      <c r="AB135" s="19">
        <f t="shared" si="18"/>
        <v>130896</v>
      </c>
      <c r="AC135" s="19">
        <f t="shared" si="24"/>
        <v>15053.039999999999</v>
      </c>
    </row>
    <row r="136" spans="1:29" ht="18.75">
      <c r="A136" s="21">
        <v>197</v>
      </c>
      <c r="B136" s="1" t="s">
        <v>6</v>
      </c>
      <c r="C136" s="1" t="s">
        <v>134</v>
      </c>
      <c r="D136" s="1" t="s">
        <v>201</v>
      </c>
      <c r="E136" s="1">
        <v>1</v>
      </c>
      <c r="F136" s="1">
        <v>2</v>
      </c>
      <c r="G136" s="1">
        <v>0</v>
      </c>
      <c r="H136" s="1">
        <v>0</v>
      </c>
      <c r="I136" s="1">
        <v>4</v>
      </c>
      <c r="J136" s="1">
        <v>0</v>
      </c>
      <c r="K136" s="1">
        <v>1</v>
      </c>
      <c r="L136" s="1">
        <v>3</v>
      </c>
      <c r="M136" s="1">
        <v>5</v>
      </c>
      <c r="N136" s="1">
        <v>0</v>
      </c>
      <c r="O136" s="1">
        <v>3</v>
      </c>
      <c r="P136" s="1">
        <v>1</v>
      </c>
      <c r="Q136" s="1">
        <v>1</v>
      </c>
      <c r="R136" s="1">
        <v>5</v>
      </c>
      <c r="S136" s="1">
        <v>3</v>
      </c>
      <c r="T136" s="1" t="str">
        <f t="shared" si="23"/>
        <v>351130531040021</v>
      </c>
      <c r="U136" s="1">
        <v>20</v>
      </c>
      <c r="V136" s="1">
        <v>40</v>
      </c>
      <c r="W136" s="1">
        <v>60</v>
      </c>
      <c r="X136" s="1">
        <v>7286400</v>
      </c>
      <c r="Y136" s="1">
        <f t="shared" ref="Y136:Y141" si="25">X136</f>
        <v>7286400</v>
      </c>
      <c r="Z136" s="1">
        <f t="shared" ref="Z136:Z141" si="26">Y136+(Y136*0.25)</f>
        <v>9108000</v>
      </c>
      <c r="AA136" s="4">
        <f t="shared" ref="AA136:AA199" si="27">Z136/W136</f>
        <v>151800</v>
      </c>
      <c r="AB136" s="4">
        <f t="shared" ref="AB136:AB199" si="28">Y136/W136</f>
        <v>121440</v>
      </c>
      <c r="AC136" s="19">
        <f t="shared" si="24"/>
        <v>15180</v>
      </c>
    </row>
    <row r="137" spans="1:29" ht="18.75">
      <c r="A137" s="21">
        <v>235</v>
      </c>
      <c r="B137" s="1" t="s">
        <v>6</v>
      </c>
      <c r="C137" s="1" t="s">
        <v>134</v>
      </c>
      <c r="D137" s="1" t="s">
        <v>293</v>
      </c>
      <c r="E137" s="1">
        <v>1</v>
      </c>
      <c r="F137" s="1">
        <v>1</v>
      </c>
      <c r="G137" s="1">
        <v>0</v>
      </c>
      <c r="H137" s="1">
        <v>0</v>
      </c>
      <c r="I137" s="1">
        <v>9</v>
      </c>
      <c r="J137" s="1">
        <v>1</v>
      </c>
      <c r="K137" s="1">
        <v>0</v>
      </c>
      <c r="L137" s="1">
        <v>3</v>
      </c>
      <c r="M137" s="1">
        <v>5</v>
      </c>
      <c r="N137" s="1">
        <v>0</v>
      </c>
      <c r="O137" s="1">
        <v>2</v>
      </c>
      <c r="P137" s="1">
        <v>1</v>
      </c>
      <c r="Q137" s="1">
        <v>2</v>
      </c>
      <c r="R137" s="1">
        <v>3</v>
      </c>
      <c r="S137" s="1">
        <v>7</v>
      </c>
      <c r="T137" s="1" t="str">
        <f t="shared" si="23"/>
        <v>732120530190011</v>
      </c>
      <c r="U137" s="1">
        <v>29</v>
      </c>
      <c r="V137" s="1">
        <v>61</v>
      </c>
      <c r="W137" s="1">
        <v>90</v>
      </c>
      <c r="X137" s="1">
        <v>10944000</v>
      </c>
      <c r="Y137" s="1">
        <f t="shared" si="25"/>
        <v>10944000</v>
      </c>
      <c r="Z137" s="1">
        <f t="shared" si="26"/>
        <v>13680000</v>
      </c>
      <c r="AA137" s="4">
        <f t="shared" si="27"/>
        <v>152000</v>
      </c>
      <c r="AB137" s="4">
        <f t="shared" si="28"/>
        <v>121600</v>
      </c>
      <c r="AC137" s="19">
        <f t="shared" si="24"/>
        <v>15200</v>
      </c>
    </row>
    <row r="138" spans="1:29" ht="18.75">
      <c r="A138" s="21">
        <v>236</v>
      </c>
      <c r="B138" s="1" t="s">
        <v>6</v>
      </c>
      <c r="C138" s="1" t="s">
        <v>134</v>
      </c>
      <c r="D138" s="1" t="s">
        <v>294</v>
      </c>
      <c r="E138" s="1">
        <v>1</v>
      </c>
      <c r="F138" s="1">
        <v>1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3</v>
      </c>
      <c r="M138" s="1">
        <v>5</v>
      </c>
      <c r="N138" s="1">
        <v>0</v>
      </c>
      <c r="O138" s="1">
        <v>2</v>
      </c>
      <c r="P138" s="1">
        <v>1</v>
      </c>
      <c r="Q138" s="1">
        <v>2</v>
      </c>
      <c r="R138" s="1">
        <v>3</v>
      </c>
      <c r="S138" s="1">
        <v>7</v>
      </c>
      <c r="T138" s="1" t="str">
        <f t="shared" si="23"/>
        <v>732120530000011</v>
      </c>
      <c r="U138" s="1">
        <v>35</v>
      </c>
      <c r="V138" s="1">
        <v>50</v>
      </c>
      <c r="W138" s="1">
        <v>85</v>
      </c>
      <c r="X138" s="1">
        <v>10339200</v>
      </c>
      <c r="Y138" s="1">
        <f t="shared" si="25"/>
        <v>10339200</v>
      </c>
      <c r="Z138" s="1">
        <f t="shared" si="26"/>
        <v>12924000</v>
      </c>
      <c r="AA138" s="4">
        <f t="shared" si="27"/>
        <v>152047.0588235294</v>
      </c>
      <c r="AB138" s="4">
        <f t="shared" si="28"/>
        <v>121637.64705882352</v>
      </c>
      <c r="AC138" s="19">
        <f t="shared" si="24"/>
        <v>15204.705882352941</v>
      </c>
    </row>
    <row r="139" spans="1:29" ht="18.75">
      <c r="A139" s="21">
        <v>165</v>
      </c>
      <c r="B139" s="1" t="s">
        <v>6</v>
      </c>
      <c r="C139" s="1" t="s">
        <v>134</v>
      </c>
      <c r="D139" s="1" t="s">
        <v>169</v>
      </c>
      <c r="E139" s="1">
        <v>1</v>
      </c>
      <c r="F139" s="1">
        <v>0</v>
      </c>
      <c r="G139" s="1">
        <v>0</v>
      </c>
      <c r="H139" s="1">
        <v>0</v>
      </c>
      <c r="I139" s="1">
        <v>7</v>
      </c>
      <c r="J139" s="1">
        <v>7</v>
      </c>
      <c r="K139" s="1">
        <v>0</v>
      </c>
      <c r="L139" s="1">
        <v>3</v>
      </c>
      <c r="M139" s="1">
        <v>5</v>
      </c>
      <c r="N139" s="1">
        <v>0</v>
      </c>
      <c r="O139" s="1">
        <v>4</v>
      </c>
      <c r="P139" s="1">
        <v>4</v>
      </c>
      <c r="Q139" s="1">
        <v>5</v>
      </c>
      <c r="R139" s="1">
        <v>6</v>
      </c>
      <c r="S139" s="1">
        <v>2</v>
      </c>
      <c r="T139" s="1" t="str">
        <f t="shared" si="23"/>
        <v>265440530770001</v>
      </c>
      <c r="U139" s="1">
        <v>52</v>
      </c>
      <c r="V139" s="1">
        <v>132</v>
      </c>
      <c r="W139" s="1">
        <v>184</v>
      </c>
      <c r="X139" s="1">
        <v>22420800</v>
      </c>
      <c r="Y139" s="1">
        <f t="shared" si="25"/>
        <v>22420800</v>
      </c>
      <c r="Z139" s="1">
        <f t="shared" si="26"/>
        <v>28026000</v>
      </c>
      <c r="AA139" s="4">
        <f t="shared" si="27"/>
        <v>152315.21739130435</v>
      </c>
      <c r="AB139" s="4">
        <f t="shared" si="28"/>
        <v>121852.17391304347</v>
      </c>
      <c r="AC139" s="19">
        <f t="shared" si="24"/>
        <v>15231.521739130436</v>
      </c>
    </row>
    <row r="140" spans="1:29" ht="18.75">
      <c r="A140" s="21">
        <v>188</v>
      </c>
      <c r="B140" s="1" t="s">
        <v>6</v>
      </c>
      <c r="C140" s="1" t="s">
        <v>134</v>
      </c>
      <c r="D140" s="1" t="s">
        <v>192</v>
      </c>
      <c r="E140" s="1">
        <v>1</v>
      </c>
      <c r="F140" s="1">
        <v>0</v>
      </c>
      <c r="G140" s="1">
        <v>0</v>
      </c>
      <c r="H140" s="1">
        <v>0</v>
      </c>
      <c r="I140" s="1">
        <v>0</v>
      </c>
      <c r="J140" s="1">
        <v>3</v>
      </c>
      <c r="K140" s="1">
        <v>1</v>
      </c>
      <c r="L140" s="1">
        <v>3</v>
      </c>
      <c r="M140" s="1">
        <v>5</v>
      </c>
      <c r="N140" s="1">
        <v>0</v>
      </c>
      <c r="O140" s="1">
        <v>3</v>
      </c>
      <c r="P140" s="1">
        <v>9</v>
      </c>
      <c r="Q140" s="1">
        <v>1</v>
      </c>
      <c r="R140" s="1">
        <v>5</v>
      </c>
      <c r="S140" s="1">
        <v>3</v>
      </c>
      <c r="T140" s="1" t="str">
        <f t="shared" si="23"/>
        <v>351930531300001</v>
      </c>
      <c r="U140" s="1">
        <v>58</v>
      </c>
      <c r="V140" s="1">
        <v>78</v>
      </c>
      <c r="W140" s="1">
        <v>136</v>
      </c>
      <c r="X140" s="1">
        <v>16675200</v>
      </c>
      <c r="Y140" s="1">
        <f t="shared" si="25"/>
        <v>16675200</v>
      </c>
      <c r="Z140" s="1">
        <f t="shared" si="26"/>
        <v>20844000</v>
      </c>
      <c r="AA140" s="4">
        <f t="shared" si="27"/>
        <v>153264.70588235295</v>
      </c>
      <c r="AB140" s="4">
        <f t="shared" si="28"/>
        <v>122611.76470588235</v>
      </c>
      <c r="AC140" s="19">
        <f t="shared" si="24"/>
        <v>15326.470588235296</v>
      </c>
    </row>
    <row r="141" spans="1:29" ht="18.75">
      <c r="A141" s="21">
        <v>169</v>
      </c>
      <c r="B141" s="1" t="s">
        <v>6</v>
      </c>
      <c r="C141" s="1" t="s">
        <v>134</v>
      </c>
      <c r="D141" s="1" t="s">
        <v>173</v>
      </c>
      <c r="E141" s="1">
        <v>1</v>
      </c>
      <c r="F141" s="1">
        <v>0</v>
      </c>
      <c r="G141" s="1">
        <v>0</v>
      </c>
      <c r="H141" s="1">
        <v>0</v>
      </c>
      <c r="I141" s="1">
        <v>3</v>
      </c>
      <c r="J141" s="1">
        <v>8</v>
      </c>
      <c r="K141" s="1">
        <v>0</v>
      </c>
      <c r="L141" s="1">
        <v>3</v>
      </c>
      <c r="M141" s="1">
        <v>5</v>
      </c>
      <c r="N141" s="1">
        <v>0</v>
      </c>
      <c r="O141" s="1">
        <v>3</v>
      </c>
      <c r="P141" s="1">
        <v>9</v>
      </c>
      <c r="Q141" s="1">
        <v>1</v>
      </c>
      <c r="R141" s="1">
        <v>1</v>
      </c>
      <c r="S141" s="1">
        <v>3</v>
      </c>
      <c r="T141" s="1" t="str">
        <f t="shared" si="23"/>
        <v>311930530830001</v>
      </c>
      <c r="U141" s="1">
        <v>51</v>
      </c>
      <c r="V141" s="1">
        <v>39</v>
      </c>
      <c r="W141" s="1">
        <v>90</v>
      </c>
      <c r="X141" s="1">
        <v>11088000</v>
      </c>
      <c r="Y141" s="1">
        <f t="shared" si="25"/>
        <v>11088000</v>
      </c>
      <c r="Z141" s="1">
        <f t="shared" si="26"/>
        <v>13860000</v>
      </c>
      <c r="AA141" s="4">
        <f t="shared" si="27"/>
        <v>154000</v>
      </c>
      <c r="AB141" s="4">
        <f t="shared" si="28"/>
        <v>123200</v>
      </c>
      <c r="AC141" s="19">
        <f t="shared" si="24"/>
        <v>15400</v>
      </c>
    </row>
    <row r="142" spans="1:29" ht="18.75">
      <c r="A142" s="21">
        <v>116</v>
      </c>
      <c r="B142" s="1" t="s">
        <v>6</v>
      </c>
      <c r="C142" s="1" t="s">
        <v>16</v>
      </c>
      <c r="D142" s="1" t="s">
        <v>239</v>
      </c>
      <c r="E142" s="1">
        <v>1</v>
      </c>
      <c r="F142" s="1">
        <v>4</v>
      </c>
      <c r="G142" s="1">
        <v>0</v>
      </c>
      <c r="H142" s="1">
        <v>0</v>
      </c>
      <c r="I142" s="1">
        <v>5</v>
      </c>
      <c r="J142" s="1">
        <v>1</v>
      </c>
      <c r="K142" s="1">
        <v>0</v>
      </c>
      <c r="L142" s="1">
        <v>1</v>
      </c>
      <c r="M142" s="1">
        <v>5</v>
      </c>
      <c r="N142" s="1">
        <v>0</v>
      </c>
      <c r="O142" s="1">
        <v>2</v>
      </c>
      <c r="P142" s="1">
        <v>3</v>
      </c>
      <c r="Q142" s="1">
        <v>5</v>
      </c>
      <c r="R142" s="1">
        <v>1</v>
      </c>
      <c r="S142" s="1">
        <v>8</v>
      </c>
      <c r="T142" s="1" t="str">
        <f t="shared" si="23"/>
        <v>815320510150041</v>
      </c>
      <c r="U142" s="1">
        <v>60</v>
      </c>
      <c r="V142" s="1">
        <v>300</v>
      </c>
      <c r="W142" s="1">
        <v>360</v>
      </c>
      <c r="X142" s="1">
        <v>38534400</v>
      </c>
      <c r="Y142" s="1">
        <f t="shared" ref="Y142:Y147" si="29">(X142*0.2)+X142</f>
        <v>46241280</v>
      </c>
      <c r="Z142" s="1">
        <f>Y142+(Y142*0.2)</f>
        <v>55489536</v>
      </c>
      <c r="AA142" s="19">
        <f t="shared" si="27"/>
        <v>154137.60000000001</v>
      </c>
      <c r="AB142" s="19">
        <f t="shared" si="28"/>
        <v>128448</v>
      </c>
      <c r="AC142" s="19">
        <f t="shared" si="24"/>
        <v>15413.76</v>
      </c>
    </row>
    <row r="143" spans="1:29" ht="18.75">
      <c r="A143" s="21">
        <v>42</v>
      </c>
      <c r="B143" s="1" t="s">
        <v>6</v>
      </c>
      <c r="C143" s="2" t="s">
        <v>76</v>
      </c>
      <c r="D143" s="2" t="s">
        <v>119</v>
      </c>
      <c r="E143" s="2">
        <v>1</v>
      </c>
      <c r="F143" s="2">
        <v>5</v>
      </c>
      <c r="G143" s="2">
        <v>0</v>
      </c>
      <c r="H143" s="2">
        <v>0</v>
      </c>
      <c r="I143" s="2">
        <v>1</v>
      </c>
      <c r="J143" s="2">
        <v>0</v>
      </c>
      <c r="K143" s="2">
        <v>0</v>
      </c>
      <c r="L143" s="2">
        <v>5</v>
      </c>
      <c r="M143" s="2">
        <v>4</v>
      </c>
      <c r="N143" s="2">
        <v>0</v>
      </c>
      <c r="O143" s="2">
        <v>2</v>
      </c>
      <c r="P143" s="2">
        <v>9</v>
      </c>
      <c r="Q143" s="2">
        <v>4</v>
      </c>
      <c r="R143" s="2">
        <v>2</v>
      </c>
      <c r="S143" s="2">
        <v>5</v>
      </c>
      <c r="T143" s="3" t="str">
        <f t="shared" si="23"/>
        <v>524920450010051</v>
      </c>
      <c r="U143" s="3">
        <v>26</v>
      </c>
      <c r="V143" s="3">
        <v>74</v>
      </c>
      <c r="W143" s="3">
        <v>100</v>
      </c>
      <c r="X143" s="3">
        <v>11174400</v>
      </c>
      <c r="Y143" s="3">
        <f t="shared" si="29"/>
        <v>13409280</v>
      </c>
      <c r="Z143" s="18">
        <f>Y143+(Y143*0.15)</f>
        <v>15420672</v>
      </c>
      <c r="AA143" s="19">
        <f t="shared" si="27"/>
        <v>154206.72</v>
      </c>
      <c r="AB143" s="19">
        <f t="shared" si="28"/>
        <v>134092.79999999999</v>
      </c>
      <c r="AC143" s="19">
        <f t="shared" si="24"/>
        <v>15420.672</v>
      </c>
    </row>
    <row r="144" spans="1:29" ht="18.75">
      <c r="A144" s="21">
        <v>112</v>
      </c>
      <c r="B144" s="1" t="s">
        <v>6</v>
      </c>
      <c r="C144" s="1" t="s">
        <v>16</v>
      </c>
      <c r="D144" s="1" t="s">
        <v>22</v>
      </c>
      <c r="E144" s="1">
        <v>1</v>
      </c>
      <c r="F144" s="1">
        <v>4</v>
      </c>
      <c r="G144" s="1">
        <v>0</v>
      </c>
      <c r="H144" s="1">
        <v>0</v>
      </c>
      <c r="I144" s="1">
        <v>4</v>
      </c>
      <c r="J144" s="1">
        <v>0</v>
      </c>
      <c r="K144" s="1">
        <v>0</v>
      </c>
      <c r="L144" s="1">
        <v>1</v>
      </c>
      <c r="M144" s="1">
        <v>5</v>
      </c>
      <c r="N144" s="1">
        <v>0</v>
      </c>
      <c r="O144" s="1">
        <v>2</v>
      </c>
      <c r="P144" s="1">
        <v>2</v>
      </c>
      <c r="Q144" s="1">
        <v>3</v>
      </c>
      <c r="R144" s="1">
        <v>5</v>
      </c>
      <c r="S144" s="1">
        <v>7</v>
      </c>
      <c r="T144" s="1" t="str">
        <f t="shared" si="23"/>
        <v>753220510040041</v>
      </c>
      <c r="U144" s="1">
        <v>10</v>
      </c>
      <c r="V144" s="1">
        <v>50</v>
      </c>
      <c r="W144" s="1">
        <v>60</v>
      </c>
      <c r="X144" s="1">
        <v>6450200</v>
      </c>
      <c r="Y144" s="1">
        <f t="shared" si="29"/>
        <v>7740240</v>
      </c>
      <c r="Z144" s="1">
        <f>Y144+(Y144*0.2)</f>
        <v>9288288</v>
      </c>
      <c r="AA144" s="19">
        <f t="shared" si="27"/>
        <v>154804.79999999999</v>
      </c>
      <c r="AB144" s="19">
        <f t="shared" si="28"/>
        <v>129004</v>
      </c>
      <c r="AC144" s="19">
        <f t="shared" si="24"/>
        <v>15480.48</v>
      </c>
    </row>
    <row r="145" spans="1:29" ht="18.75">
      <c r="A145" s="21">
        <v>113</v>
      </c>
      <c r="B145" s="1" t="s">
        <v>6</v>
      </c>
      <c r="C145" s="1" t="s">
        <v>16</v>
      </c>
      <c r="D145" s="1" t="s">
        <v>21</v>
      </c>
      <c r="E145" s="1">
        <v>1</v>
      </c>
      <c r="F145" s="1">
        <v>3</v>
      </c>
      <c r="G145" s="1">
        <v>0</v>
      </c>
      <c r="H145" s="1">
        <v>0</v>
      </c>
      <c r="I145" s="1">
        <v>4</v>
      </c>
      <c r="J145" s="1">
        <v>0</v>
      </c>
      <c r="K145" s="1">
        <v>0</v>
      </c>
      <c r="L145" s="1">
        <v>1</v>
      </c>
      <c r="M145" s="1">
        <v>5</v>
      </c>
      <c r="N145" s="1">
        <v>0</v>
      </c>
      <c r="O145" s="1">
        <v>2</v>
      </c>
      <c r="P145" s="1">
        <v>2</v>
      </c>
      <c r="Q145" s="1">
        <v>3</v>
      </c>
      <c r="R145" s="1">
        <v>5</v>
      </c>
      <c r="S145" s="1">
        <v>7</v>
      </c>
      <c r="T145" s="1" t="str">
        <f t="shared" si="23"/>
        <v>753220510040031</v>
      </c>
      <c r="U145" s="1">
        <v>10</v>
      </c>
      <c r="V145" s="1">
        <v>20</v>
      </c>
      <c r="W145" s="1">
        <v>30</v>
      </c>
      <c r="X145" s="1">
        <v>3225600</v>
      </c>
      <c r="Y145" s="1">
        <f t="shared" si="29"/>
        <v>3870720</v>
      </c>
      <c r="Z145" s="1">
        <f>Y145+(Y145*0.2)</f>
        <v>4644864</v>
      </c>
      <c r="AA145" s="19">
        <f t="shared" si="27"/>
        <v>154828.79999999999</v>
      </c>
      <c r="AB145" s="19">
        <f t="shared" si="28"/>
        <v>129024</v>
      </c>
      <c r="AC145" s="19">
        <f t="shared" si="24"/>
        <v>15482.88</v>
      </c>
    </row>
    <row r="146" spans="1:29" ht="18.75">
      <c r="A146" s="21">
        <v>114</v>
      </c>
      <c r="B146" s="1" t="s">
        <v>6</v>
      </c>
      <c r="C146" s="1" t="s">
        <v>16</v>
      </c>
      <c r="D146" s="1" t="s">
        <v>23</v>
      </c>
      <c r="E146" s="1">
        <v>1</v>
      </c>
      <c r="F146" s="1">
        <v>5</v>
      </c>
      <c r="G146" s="1">
        <v>0</v>
      </c>
      <c r="H146" s="1">
        <v>0</v>
      </c>
      <c r="I146" s="1">
        <v>4</v>
      </c>
      <c r="J146" s="1">
        <v>0</v>
      </c>
      <c r="K146" s="1">
        <v>0</v>
      </c>
      <c r="L146" s="1">
        <v>1</v>
      </c>
      <c r="M146" s="1">
        <v>5</v>
      </c>
      <c r="N146" s="1">
        <v>0</v>
      </c>
      <c r="O146" s="1">
        <v>2</v>
      </c>
      <c r="P146" s="1">
        <v>2</v>
      </c>
      <c r="Q146" s="1">
        <v>3</v>
      </c>
      <c r="R146" s="1">
        <v>5</v>
      </c>
      <c r="S146" s="1">
        <v>7</v>
      </c>
      <c r="T146" s="1" t="str">
        <f t="shared" si="23"/>
        <v>753220510040051</v>
      </c>
      <c r="U146" s="1">
        <v>20</v>
      </c>
      <c r="V146" s="1">
        <v>50</v>
      </c>
      <c r="W146" s="1">
        <v>70</v>
      </c>
      <c r="X146" s="1">
        <v>7526400</v>
      </c>
      <c r="Y146" s="1">
        <f t="shared" si="29"/>
        <v>9031680</v>
      </c>
      <c r="Z146" s="1">
        <f>Y146+(Y146*0.2)</f>
        <v>10838016</v>
      </c>
      <c r="AA146" s="19">
        <f t="shared" si="27"/>
        <v>154828.79999999999</v>
      </c>
      <c r="AB146" s="19">
        <f t="shared" si="28"/>
        <v>129024</v>
      </c>
      <c r="AC146" s="19">
        <f t="shared" si="24"/>
        <v>15482.88</v>
      </c>
    </row>
    <row r="147" spans="1:29" ht="18.75">
      <c r="A147" s="21">
        <v>1</v>
      </c>
      <c r="B147" s="1" t="s">
        <v>6</v>
      </c>
      <c r="C147" s="2" t="s">
        <v>76</v>
      </c>
      <c r="D147" s="2" t="s">
        <v>77</v>
      </c>
      <c r="E147" s="2">
        <v>1</v>
      </c>
      <c r="F147" s="2">
        <v>0</v>
      </c>
      <c r="G147" s="2">
        <v>0</v>
      </c>
      <c r="H147" s="2">
        <v>0</v>
      </c>
      <c r="I147" s="2">
        <v>1</v>
      </c>
      <c r="J147" s="2">
        <v>0</v>
      </c>
      <c r="K147" s="2">
        <v>0</v>
      </c>
      <c r="L147" s="2">
        <v>5</v>
      </c>
      <c r="M147" s="2">
        <v>4</v>
      </c>
      <c r="N147" s="2">
        <v>0</v>
      </c>
      <c r="O147" s="2">
        <v>3</v>
      </c>
      <c r="P147" s="2">
        <v>1</v>
      </c>
      <c r="Q147" s="2">
        <v>2</v>
      </c>
      <c r="R147" s="2">
        <v>3</v>
      </c>
      <c r="S147" s="2">
        <v>3</v>
      </c>
      <c r="T147" s="3" t="str">
        <f t="shared" si="23"/>
        <v>332130450010001</v>
      </c>
      <c r="U147" s="3">
        <v>75</v>
      </c>
      <c r="V147" s="3">
        <v>15</v>
      </c>
      <c r="W147" s="3">
        <v>90</v>
      </c>
      <c r="X147" s="3">
        <v>10180800</v>
      </c>
      <c r="Y147" s="3">
        <f t="shared" si="29"/>
        <v>12216960</v>
      </c>
      <c r="Z147" s="18">
        <f>Y147+(Y147*0.15)</f>
        <v>14049504</v>
      </c>
      <c r="AA147" s="19">
        <f t="shared" si="27"/>
        <v>156105.60000000001</v>
      </c>
      <c r="AB147" s="19">
        <f t="shared" si="28"/>
        <v>135744</v>
      </c>
      <c r="AC147" s="19">
        <f t="shared" si="24"/>
        <v>15610.560000000001</v>
      </c>
    </row>
    <row r="148" spans="1:29" ht="18.75">
      <c r="A148" s="21">
        <v>157</v>
      </c>
      <c r="B148" s="1" t="s">
        <v>6</v>
      </c>
      <c r="C148" s="1" t="s">
        <v>134</v>
      </c>
      <c r="D148" s="1" t="s">
        <v>161</v>
      </c>
      <c r="E148" s="1">
        <v>1</v>
      </c>
      <c r="F148" s="1">
        <v>0</v>
      </c>
      <c r="G148" s="1">
        <v>0</v>
      </c>
      <c r="H148" s="1">
        <v>0</v>
      </c>
      <c r="I148" s="1">
        <v>9</v>
      </c>
      <c r="J148" s="1">
        <v>5</v>
      </c>
      <c r="K148" s="1">
        <v>0</v>
      </c>
      <c r="L148" s="1">
        <v>3</v>
      </c>
      <c r="M148" s="1">
        <v>5</v>
      </c>
      <c r="N148" s="1">
        <v>0</v>
      </c>
      <c r="O148" s="1">
        <v>3</v>
      </c>
      <c r="P148" s="1">
        <v>3</v>
      </c>
      <c r="Q148" s="1">
        <v>1</v>
      </c>
      <c r="R148" s="1">
        <v>5</v>
      </c>
      <c r="S148" s="1">
        <v>3</v>
      </c>
      <c r="T148" s="1" t="str">
        <f t="shared" si="23"/>
        <v>351330530590001</v>
      </c>
      <c r="U148" s="1">
        <v>165</v>
      </c>
      <c r="V148" s="1">
        <v>285</v>
      </c>
      <c r="W148" s="1">
        <v>450</v>
      </c>
      <c r="X148" s="1">
        <v>56318400</v>
      </c>
      <c r="Y148" s="1">
        <f t="shared" ref="Y148:Y153" si="30">X148</f>
        <v>56318400</v>
      </c>
      <c r="Z148" s="1">
        <f t="shared" ref="Z148:Z153" si="31">Y148+(Y148*0.25)</f>
        <v>70398000</v>
      </c>
      <c r="AA148" s="4">
        <f t="shared" si="27"/>
        <v>156440</v>
      </c>
      <c r="AB148" s="4">
        <f t="shared" si="28"/>
        <v>125152</v>
      </c>
      <c r="AC148" s="19">
        <f t="shared" si="24"/>
        <v>15644</v>
      </c>
    </row>
    <row r="149" spans="1:29" ht="18.75">
      <c r="A149" s="21">
        <v>196</v>
      </c>
      <c r="B149" s="1" t="s">
        <v>6</v>
      </c>
      <c r="C149" s="1" t="s">
        <v>134</v>
      </c>
      <c r="D149" s="1" t="s">
        <v>200</v>
      </c>
      <c r="E149" s="1">
        <v>1</v>
      </c>
      <c r="F149" s="1">
        <v>1</v>
      </c>
      <c r="G149" s="1">
        <v>0</v>
      </c>
      <c r="H149" s="1">
        <v>0</v>
      </c>
      <c r="I149" s="1">
        <v>4</v>
      </c>
      <c r="J149" s="1">
        <v>0</v>
      </c>
      <c r="K149" s="1">
        <v>1</v>
      </c>
      <c r="L149" s="1">
        <v>3</v>
      </c>
      <c r="M149" s="1">
        <v>5</v>
      </c>
      <c r="N149" s="1">
        <v>0</v>
      </c>
      <c r="O149" s="1">
        <v>3</v>
      </c>
      <c r="P149" s="1">
        <v>1</v>
      </c>
      <c r="Q149" s="1">
        <v>1</v>
      </c>
      <c r="R149" s="1">
        <v>5</v>
      </c>
      <c r="S149" s="1">
        <v>3</v>
      </c>
      <c r="T149" s="1" t="str">
        <f t="shared" si="23"/>
        <v>351130531040011</v>
      </c>
      <c r="U149" s="1">
        <v>20</v>
      </c>
      <c r="V149" s="1">
        <v>30</v>
      </c>
      <c r="W149" s="1">
        <v>50</v>
      </c>
      <c r="X149" s="1">
        <v>6264000</v>
      </c>
      <c r="Y149" s="1">
        <f t="shared" si="30"/>
        <v>6264000</v>
      </c>
      <c r="Z149" s="1">
        <f t="shared" si="31"/>
        <v>7830000</v>
      </c>
      <c r="AA149" s="4">
        <f t="shared" si="27"/>
        <v>156600</v>
      </c>
      <c r="AB149" s="4">
        <f t="shared" si="28"/>
        <v>125280</v>
      </c>
      <c r="AC149" s="19">
        <f t="shared" si="24"/>
        <v>15660</v>
      </c>
    </row>
    <row r="150" spans="1:29" ht="18.75">
      <c r="A150" s="21">
        <v>206</v>
      </c>
      <c r="B150" s="1" t="s">
        <v>6</v>
      </c>
      <c r="C150" s="1" t="s">
        <v>134</v>
      </c>
      <c r="D150" s="1" t="s">
        <v>210</v>
      </c>
      <c r="E150" s="1">
        <v>1</v>
      </c>
      <c r="F150" s="1">
        <v>1</v>
      </c>
      <c r="G150" s="1">
        <v>0</v>
      </c>
      <c r="H150" s="1">
        <v>0</v>
      </c>
      <c r="I150" s="1">
        <v>5</v>
      </c>
      <c r="J150" s="1">
        <v>8</v>
      </c>
      <c r="K150" s="1">
        <v>0</v>
      </c>
      <c r="L150" s="1">
        <v>3</v>
      </c>
      <c r="M150" s="1">
        <v>5</v>
      </c>
      <c r="N150" s="1">
        <v>0</v>
      </c>
      <c r="O150" s="1">
        <v>2</v>
      </c>
      <c r="P150" s="1">
        <v>6</v>
      </c>
      <c r="Q150" s="1">
        <v>6</v>
      </c>
      <c r="R150" s="1">
        <v>1</v>
      </c>
      <c r="S150" s="1">
        <v>2</v>
      </c>
      <c r="T150" s="1" t="str">
        <f t="shared" si="23"/>
        <v>216620530850011</v>
      </c>
      <c r="U150" s="1">
        <v>10</v>
      </c>
      <c r="V150" s="1">
        <v>20</v>
      </c>
      <c r="W150" s="1">
        <v>30</v>
      </c>
      <c r="X150" s="1">
        <v>3758400</v>
      </c>
      <c r="Y150" s="1">
        <f t="shared" si="30"/>
        <v>3758400</v>
      </c>
      <c r="Z150" s="1">
        <f t="shared" si="31"/>
        <v>4698000</v>
      </c>
      <c r="AA150" s="4">
        <f t="shared" si="27"/>
        <v>156600</v>
      </c>
      <c r="AB150" s="4">
        <f t="shared" si="28"/>
        <v>125280</v>
      </c>
      <c r="AC150" s="19">
        <f t="shared" si="24"/>
        <v>15660</v>
      </c>
    </row>
    <row r="151" spans="1:29" ht="18.75">
      <c r="A151" s="21">
        <v>199</v>
      </c>
      <c r="B151" s="1" t="s">
        <v>6</v>
      </c>
      <c r="C151" s="1" t="s">
        <v>134</v>
      </c>
      <c r="D151" s="1" t="s">
        <v>203</v>
      </c>
      <c r="E151" s="1">
        <v>1</v>
      </c>
      <c r="F151" s="1">
        <v>4</v>
      </c>
      <c r="G151" s="1">
        <v>0</v>
      </c>
      <c r="H151" s="1">
        <v>0</v>
      </c>
      <c r="I151" s="1">
        <v>4</v>
      </c>
      <c r="J151" s="1">
        <v>0</v>
      </c>
      <c r="K151" s="1">
        <v>1</v>
      </c>
      <c r="L151" s="1">
        <v>3</v>
      </c>
      <c r="M151" s="1">
        <v>5</v>
      </c>
      <c r="N151" s="1">
        <v>0</v>
      </c>
      <c r="O151" s="1">
        <v>3</v>
      </c>
      <c r="P151" s="1">
        <v>1</v>
      </c>
      <c r="Q151" s="1">
        <v>2</v>
      </c>
      <c r="R151" s="1">
        <v>5</v>
      </c>
      <c r="S151" s="1">
        <v>2</v>
      </c>
      <c r="T151" s="1" t="str">
        <f t="shared" si="23"/>
        <v>252130531040041</v>
      </c>
      <c r="U151" s="1">
        <v>20</v>
      </c>
      <c r="V151" s="1">
        <v>50</v>
      </c>
      <c r="W151" s="1">
        <v>70</v>
      </c>
      <c r="X151" s="1">
        <v>8812800</v>
      </c>
      <c r="Y151" s="1">
        <f t="shared" si="30"/>
        <v>8812800</v>
      </c>
      <c r="Z151" s="1">
        <f t="shared" si="31"/>
        <v>11016000</v>
      </c>
      <c r="AA151" s="4">
        <f t="shared" si="27"/>
        <v>157371.42857142858</v>
      </c>
      <c r="AB151" s="4">
        <f t="shared" si="28"/>
        <v>125897.14285714286</v>
      </c>
      <c r="AC151" s="19">
        <f t="shared" si="24"/>
        <v>15737.142857142859</v>
      </c>
    </row>
    <row r="152" spans="1:29" ht="18.75">
      <c r="A152" s="21">
        <v>171</v>
      </c>
      <c r="B152" s="1" t="s">
        <v>6</v>
      </c>
      <c r="C152" s="1" t="s">
        <v>134</v>
      </c>
      <c r="D152" s="1" t="s">
        <v>175</v>
      </c>
      <c r="E152" s="1">
        <v>1</v>
      </c>
      <c r="F152" s="1">
        <v>0</v>
      </c>
      <c r="G152" s="1">
        <v>0</v>
      </c>
      <c r="H152" s="1">
        <v>0</v>
      </c>
      <c r="I152" s="1">
        <v>5</v>
      </c>
      <c r="J152" s="1">
        <v>8</v>
      </c>
      <c r="K152" s="1">
        <v>0</v>
      </c>
      <c r="L152" s="1">
        <v>3</v>
      </c>
      <c r="M152" s="1">
        <v>5</v>
      </c>
      <c r="N152" s="1">
        <v>0</v>
      </c>
      <c r="O152" s="1">
        <v>3</v>
      </c>
      <c r="P152" s="1">
        <v>6</v>
      </c>
      <c r="Q152" s="1">
        <v>6</v>
      </c>
      <c r="R152" s="1">
        <v>1</v>
      </c>
      <c r="S152" s="1">
        <v>2</v>
      </c>
      <c r="T152" s="1" t="str">
        <f t="shared" si="23"/>
        <v>216630530850001</v>
      </c>
      <c r="U152" s="1">
        <v>56</v>
      </c>
      <c r="V152" s="1">
        <v>156</v>
      </c>
      <c r="W152" s="1">
        <v>212</v>
      </c>
      <c r="X152" s="1">
        <v>27259200</v>
      </c>
      <c r="Y152" s="1">
        <f t="shared" si="30"/>
        <v>27259200</v>
      </c>
      <c r="Z152" s="1">
        <f t="shared" si="31"/>
        <v>34074000</v>
      </c>
      <c r="AA152" s="4">
        <f t="shared" si="27"/>
        <v>160726.41509433961</v>
      </c>
      <c r="AB152" s="4">
        <f t="shared" si="28"/>
        <v>128581.1320754717</v>
      </c>
      <c r="AC152" s="19">
        <f t="shared" si="24"/>
        <v>16072.641509433961</v>
      </c>
    </row>
    <row r="153" spans="1:29" ht="18.75">
      <c r="A153" s="21">
        <v>172</v>
      </c>
      <c r="B153" s="1" t="s">
        <v>6</v>
      </c>
      <c r="C153" s="1" t="s">
        <v>134</v>
      </c>
      <c r="D153" s="1" t="s">
        <v>176</v>
      </c>
      <c r="E153" s="1">
        <v>1</v>
      </c>
      <c r="F153" s="1">
        <v>0</v>
      </c>
      <c r="G153" s="1">
        <v>0</v>
      </c>
      <c r="H153" s="1">
        <v>0</v>
      </c>
      <c r="I153" s="1">
        <v>6</v>
      </c>
      <c r="J153" s="1">
        <v>8</v>
      </c>
      <c r="K153" s="1">
        <v>0</v>
      </c>
      <c r="L153" s="1">
        <v>3</v>
      </c>
      <c r="M153" s="1">
        <v>5</v>
      </c>
      <c r="N153" s="1">
        <v>0</v>
      </c>
      <c r="O153" s="1">
        <v>3</v>
      </c>
      <c r="P153" s="1">
        <v>6</v>
      </c>
      <c r="Q153" s="1">
        <v>6</v>
      </c>
      <c r="R153" s="1">
        <v>1</v>
      </c>
      <c r="S153" s="1">
        <v>2</v>
      </c>
      <c r="T153" s="1" t="str">
        <f t="shared" si="23"/>
        <v>216630530860001</v>
      </c>
      <c r="U153" s="1">
        <v>56</v>
      </c>
      <c r="V153" s="1">
        <v>156</v>
      </c>
      <c r="W153" s="1">
        <v>212</v>
      </c>
      <c r="X153" s="1">
        <v>27259200</v>
      </c>
      <c r="Y153" s="1">
        <f t="shared" si="30"/>
        <v>27259200</v>
      </c>
      <c r="Z153" s="1">
        <f t="shared" si="31"/>
        <v>34074000</v>
      </c>
      <c r="AA153" s="4">
        <f t="shared" si="27"/>
        <v>160726.41509433961</v>
      </c>
      <c r="AB153" s="4">
        <f t="shared" si="28"/>
        <v>128581.1320754717</v>
      </c>
      <c r="AC153" s="19">
        <f t="shared" si="24"/>
        <v>16072.641509433961</v>
      </c>
    </row>
    <row r="154" spans="1:29" ht="18.75">
      <c r="A154" s="21">
        <v>40</v>
      </c>
      <c r="B154" s="1" t="s">
        <v>6</v>
      </c>
      <c r="C154" s="2" t="s">
        <v>76</v>
      </c>
      <c r="D154" s="2" t="s">
        <v>117</v>
      </c>
      <c r="E154" s="2">
        <v>1</v>
      </c>
      <c r="F154" s="2">
        <v>4</v>
      </c>
      <c r="G154" s="2">
        <v>0</v>
      </c>
      <c r="H154" s="2">
        <v>0</v>
      </c>
      <c r="I154" s="2">
        <v>1</v>
      </c>
      <c r="J154" s="2">
        <v>0</v>
      </c>
      <c r="K154" s="2">
        <v>0</v>
      </c>
      <c r="L154" s="2">
        <v>5</v>
      </c>
      <c r="M154" s="2">
        <v>4</v>
      </c>
      <c r="N154" s="2">
        <v>0</v>
      </c>
      <c r="O154" s="2">
        <v>2</v>
      </c>
      <c r="P154" s="2">
        <v>9</v>
      </c>
      <c r="Q154" s="2">
        <v>4</v>
      </c>
      <c r="R154" s="2">
        <v>2</v>
      </c>
      <c r="S154" s="2">
        <v>5</v>
      </c>
      <c r="T154" s="3" t="str">
        <f t="shared" si="23"/>
        <v>524920450010041</v>
      </c>
      <c r="U154" s="3">
        <v>13</v>
      </c>
      <c r="V154" s="3">
        <v>37</v>
      </c>
      <c r="W154" s="3">
        <v>50</v>
      </c>
      <c r="X154" s="3">
        <v>5832000</v>
      </c>
      <c r="Y154" s="3">
        <f t="shared" ref="Y154:Y159" si="32">(X154*0.2)+X154</f>
        <v>6998400</v>
      </c>
      <c r="Z154" s="18">
        <f>Y154+(Y154*0.15)</f>
        <v>8048160</v>
      </c>
      <c r="AA154" s="19">
        <f t="shared" si="27"/>
        <v>160963.20000000001</v>
      </c>
      <c r="AB154" s="19">
        <f t="shared" si="28"/>
        <v>139968</v>
      </c>
      <c r="AC154" s="19">
        <f t="shared" si="24"/>
        <v>16096.320000000002</v>
      </c>
    </row>
    <row r="155" spans="1:29" ht="18.75">
      <c r="A155" s="21">
        <v>285</v>
      </c>
      <c r="B155" s="1" t="s">
        <v>5</v>
      </c>
      <c r="C155" s="1" t="s">
        <v>25</v>
      </c>
      <c r="D155" s="1" t="s">
        <v>31</v>
      </c>
      <c r="E155" s="1">
        <v>1</v>
      </c>
      <c r="F155" s="1">
        <v>5</v>
      </c>
      <c r="G155" s="1">
        <v>0</v>
      </c>
      <c r="H155" s="1">
        <v>0</v>
      </c>
      <c r="I155" s="1">
        <v>3</v>
      </c>
      <c r="J155" s="1">
        <v>0</v>
      </c>
      <c r="K155" s="1">
        <v>0</v>
      </c>
      <c r="L155" s="1">
        <v>3</v>
      </c>
      <c r="M155" s="1">
        <v>8</v>
      </c>
      <c r="N155" s="1">
        <v>0</v>
      </c>
      <c r="O155" s="1">
        <v>2</v>
      </c>
      <c r="P155" s="1">
        <v>6</v>
      </c>
      <c r="Q155" s="1">
        <v>1</v>
      </c>
      <c r="R155" s="1">
        <v>3</v>
      </c>
      <c r="S155" s="1">
        <v>7</v>
      </c>
      <c r="T155" s="1" t="str">
        <f t="shared" si="23"/>
        <v>731620830030051</v>
      </c>
      <c r="U155" s="1">
        <v>20</v>
      </c>
      <c r="V155" s="1">
        <v>50</v>
      </c>
      <c r="W155" s="1">
        <v>70</v>
      </c>
      <c r="X155" s="1">
        <v>7862400</v>
      </c>
      <c r="Y155" s="1">
        <f t="shared" si="32"/>
        <v>9434880</v>
      </c>
      <c r="Z155" s="1">
        <f>Y155+(Y155*0.2)</f>
        <v>11321856</v>
      </c>
      <c r="AA155" s="19">
        <f t="shared" si="27"/>
        <v>161740.79999999999</v>
      </c>
      <c r="AB155" s="19">
        <f t="shared" si="28"/>
        <v>134784</v>
      </c>
      <c r="AC155" s="19">
        <f t="shared" si="24"/>
        <v>16174.079999999998</v>
      </c>
    </row>
    <row r="156" spans="1:29" ht="18.75">
      <c r="A156" s="21">
        <v>63</v>
      </c>
      <c r="B156" s="1" t="s">
        <v>6</v>
      </c>
      <c r="C156" s="2" t="s">
        <v>76</v>
      </c>
      <c r="D156" s="2" t="s">
        <v>253</v>
      </c>
      <c r="E156" s="2">
        <v>1</v>
      </c>
      <c r="F156" s="2">
        <v>1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5</v>
      </c>
      <c r="M156" s="2">
        <v>4</v>
      </c>
      <c r="N156" s="2">
        <v>0</v>
      </c>
      <c r="O156" s="2">
        <v>3</v>
      </c>
      <c r="P156" s="2">
        <v>4</v>
      </c>
      <c r="Q156" s="2">
        <v>5</v>
      </c>
      <c r="R156" s="2">
        <v>3</v>
      </c>
      <c r="S156" s="2">
        <v>3</v>
      </c>
      <c r="T156" s="3" t="str">
        <f t="shared" si="23"/>
        <v>335430450000011</v>
      </c>
      <c r="U156" s="3">
        <v>74</v>
      </c>
      <c r="V156" s="3">
        <v>154</v>
      </c>
      <c r="W156" s="3">
        <v>228</v>
      </c>
      <c r="X156" s="3">
        <v>26798400</v>
      </c>
      <c r="Y156" s="3">
        <f t="shared" si="32"/>
        <v>32158080</v>
      </c>
      <c r="Z156" s="18">
        <f>Y156+(Y156*0.15)</f>
        <v>36981792</v>
      </c>
      <c r="AA156" s="19">
        <f t="shared" si="27"/>
        <v>162200.84210526315</v>
      </c>
      <c r="AB156" s="19">
        <f t="shared" si="28"/>
        <v>141044.21052631579</v>
      </c>
      <c r="AC156" s="19">
        <f t="shared" si="24"/>
        <v>16220.084210526315</v>
      </c>
    </row>
    <row r="157" spans="1:29" s="4" customFormat="1" ht="18.75">
      <c r="A157" s="21">
        <v>277</v>
      </c>
      <c r="B157" s="1" t="s">
        <v>5</v>
      </c>
      <c r="C157" s="1" t="s">
        <v>70</v>
      </c>
      <c r="D157" s="1" t="s">
        <v>270</v>
      </c>
      <c r="E157" s="1">
        <v>2</v>
      </c>
      <c r="F157" s="1">
        <v>0</v>
      </c>
      <c r="G157" s="1">
        <v>0</v>
      </c>
      <c r="H157" s="1">
        <v>0</v>
      </c>
      <c r="I157" s="1">
        <v>3</v>
      </c>
      <c r="J157" s="1">
        <v>0</v>
      </c>
      <c r="K157" s="1">
        <v>0</v>
      </c>
      <c r="L157" s="1">
        <v>9</v>
      </c>
      <c r="M157" s="1">
        <v>8</v>
      </c>
      <c r="N157" s="1">
        <v>0</v>
      </c>
      <c r="O157" s="1">
        <v>2</v>
      </c>
      <c r="P157" s="1">
        <v>8</v>
      </c>
      <c r="Q157" s="1">
        <v>1</v>
      </c>
      <c r="R157" s="1">
        <v>3</v>
      </c>
      <c r="S157" s="1">
        <v>7</v>
      </c>
      <c r="T157" s="1" t="str">
        <f t="shared" si="23"/>
        <v>731820890030002</v>
      </c>
      <c r="U157" s="1">
        <v>41</v>
      </c>
      <c r="V157" s="1">
        <v>114</v>
      </c>
      <c r="W157" s="1">
        <v>155</v>
      </c>
      <c r="X157" s="1">
        <v>17510400</v>
      </c>
      <c r="Y157" s="1">
        <f t="shared" si="32"/>
        <v>21012480</v>
      </c>
      <c r="Z157" s="1">
        <f>Y157+(Y157*0.2)</f>
        <v>25214976</v>
      </c>
      <c r="AA157" s="19">
        <f t="shared" si="27"/>
        <v>162677.26451612904</v>
      </c>
      <c r="AB157" s="19">
        <f t="shared" si="28"/>
        <v>135564.38709677418</v>
      </c>
      <c r="AC157" s="19">
        <f t="shared" si="24"/>
        <v>16267.726451612903</v>
      </c>
    </row>
    <row r="158" spans="1:29" ht="18.75">
      <c r="A158" s="21">
        <v>278</v>
      </c>
      <c r="B158" s="1" t="s">
        <v>5</v>
      </c>
      <c r="C158" s="1" t="s">
        <v>70</v>
      </c>
      <c r="D158" s="1" t="s">
        <v>291</v>
      </c>
      <c r="E158" s="1">
        <v>2</v>
      </c>
      <c r="F158" s="1">
        <v>0</v>
      </c>
      <c r="G158" s="1">
        <v>0</v>
      </c>
      <c r="H158" s="1">
        <v>0</v>
      </c>
      <c r="I158" s="1">
        <v>8</v>
      </c>
      <c r="J158" s="1">
        <v>1</v>
      </c>
      <c r="K158" s="1">
        <v>0</v>
      </c>
      <c r="L158" s="1">
        <v>9</v>
      </c>
      <c r="M158" s="1">
        <v>8</v>
      </c>
      <c r="N158" s="1">
        <v>0</v>
      </c>
      <c r="O158" s="1">
        <v>2</v>
      </c>
      <c r="P158" s="1">
        <v>8</v>
      </c>
      <c r="Q158" s="1">
        <v>1</v>
      </c>
      <c r="R158" s="1">
        <v>3</v>
      </c>
      <c r="S158" s="1">
        <v>7</v>
      </c>
      <c r="T158" s="1" t="str">
        <f t="shared" si="23"/>
        <v>731820890180002</v>
      </c>
      <c r="U158" s="1">
        <v>36</v>
      </c>
      <c r="V158" s="1">
        <v>119</v>
      </c>
      <c r="W158" s="1">
        <v>155</v>
      </c>
      <c r="X158" s="1">
        <v>17510400</v>
      </c>
      <c r="Y158" s="1">
        <f t="shared" si="32"/>
        <v>21012480</v>
      </c>
      <c r="Z158" s="1">
        <f>Y158+(Y158*0.2)</f>
        <v>25214976</v>
      </c>
      <c r="AA158" s="19">
        <f t="shared" si="27"/>
        <v>162677.26451612904</v>
      </c>
      <c r="AB158" s="19">
        <f t="shared" si="28"/>
        <v>135564.38709677418</v>
      </c>
      <c r="AC158" s="19">
        <f t="shared" si="24"/>
        <v>16267.726451612903</v>
      </c>
    </row>
    <row r="159" spans="1:29" ht="18.75">
      <c r="A159" s="21">
        <v>41</v>
      </c>
      <c r="B159" s="1" t="s">
        <v>6</v>
      </c>
      <c r="C159" s="2" t="s">
        <v>76</v>
      </c>
      <c r="D159" s="2" t="s">
        <v>118</v>
      </c>
      <c r="E159" s="2">
        <v>1</v>
      </c>
      <c r="F159" s="2">
        <v>3</v>
      </c>
      <c r="G159" s="2">
        <v>0</v>
      </c>
      <c r="H159" s="2">
        <v>0</v>
      </c>
      <c r="I159" s="2">
        <v>1</v>
      </c>
      <c r="J159" s="2">
        <v>0</v>
      </c>
      <c r="K159" s="2">
        <v>0</v>
      </c>
      <c r="L159" s="2">
        <v>5</v>
      </c>
      <c r="M159" s="2">
        <v>4</v>
      </c>
      <c r="N159" s="2">
        <v>0</v>
      </c>
      <c r="O159" s="2">
        <v>2</v>
      </c>
      <c r="P159" s="2">
        <v>9</v>
      </c>
      <c r="Q159" s="2">
        <v>4</v>
      </c>
      <c r="R159" s="2">
        <v>2</v>
      </c>
      <c r="S159" s="2">
        <v>5</v>
      </c>
      <c r="T159" s="3" t="str">
        <f t="shared" si="23"/>
        <v>524920450010031</v>
      </c>
      <c r="U159" s="3">
        <v>13</v>
      </c>
      <c r="V159" s="3">
        <v>37</v>
      </c>
      <c r="W159" s="3">
        <v>50</v>
      </c>
      <c r="X159" s="3">
        <v>5947200</v>
      </c>
      <c r="Y159" s="3">
        <f t="shared" si="32"/>
        <v>7136640</v>
      </c>
      <c r="Z159" s="18">
        <f>Y159+(Y159*0.15)</f>
        <v>8207136</v>
      </c>
      <c r="AA159" s="19">
        <f t="shared" si="27"/>
        <v>164142.72</v>
      </c>
      <c r="AB159" s="19">
        <f t="shared" si="28"/>
        <v>142732.79999999999</v>
      </c>
      <c r="AC159" s="19">
        <f t="shared" si="24"/>
        <v>16414.272000000001</v>
      </c>
    </row>
    <row r="160" spans="1:29" ht="18.75">
      <c r="A160" s="21">
        <v>193</v>
      </c>
      <c r="B160" s="1" t="s">
        <v>6</v>
      </c>
      <c r="C160" s="1" t="s">
        <v>134</v>
      </c>
      <c r="D160" s="1" t="s">
        <v>197</v>
      </c>
      <c r="E160" s="1">
        <v>1</v>
      </c>
      <c r="F160" s="1">
        <v>0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3</v>
      </c>
      <c r="M160" s="1">
        <v>5</v>
      </c>
      <c r="N160" s="1">
        <v>0</v>
      </c>
      <c r="O160" s="1">
        <v>3</v>
      </c>
      <c r="P160" s="1">
        <v>2</v>
      </c>
      <c r="Q160" s="1">
        <v>1</v>
      </c>
      <c r="R160" s="1">
        <v>5</v>
      </c>
      <c r="S160" s="1">
        <v>3</v>
      </c>
      <c r="T160" s="1" t="str">
        <f t="shared" si="23"/>
        <v>351230530020001</v>
      </c>
      <c r="U160" s="1">
        <v>30</v>
      </c>
      <c r="V160" s="1">
        <v>70</v>
      </c>
      <c r="W160" s="1">
        <v>100</v>
      </c>
      <c r="X160" s="1">
        <v>13219200</v>
      </c>
      <c r="Y160" s="1">
        <f>X160</f>
        <v>13219200</v>
      </c>
      <c r="Z160" s="1">
        <f>Y160+(Y160*0.25)</f>
        <v>16524000</v>
      </c>
      <c r="AA160" s="4">
        <f t="shared" si="27"/>
        <v>165240</v>
      </c>
      <c r="AB160" s="4">
        <f t="shared" si="28"/>
        <v>132192</v>
      </c>
      <c r="AC160" s="19">
        <f t="shared" si="24"/>
        <v>16524</v>
      </c>
    </row>
    <row r="161" spans="1:29" ht="18.75">
      <c r="A161" s="21">
        <v>149</v>
      </c>
      <c r="B161" s="1" t="s">
        <v>6</v>
      </c>
      <c r="C161" s="1" t="s">
        <v>134</v>
      </c>
      <c r="D161" s="1" t="s">
        <v>153</v>
      </c>
      <c r="E161" s="1">
        <v>1</v>
      </c>
      <c r="F161" s="1">
        <v>0</v>
      </c>
      <c r="G161" s="1">
        <v>0</v>
      </c>
      <c r="H161" s="1">
        <v>0</v>
      </c>
      <c r="I161" s="1">
        <v>6</v>
      </c>
      <c r="J161" s="1">
        <v>4</v>
      </c>
      <c r="K161" s="1">
        <v>0</v>
      </c>
      <c r="L161" s="1">
        <v>3</v>
      </c>
      <c r="M161" s="1">
        <v>5</v>
      </c>
      <c r="N161" s="1">
        <v>0</v>
      </c>
      <c r="O161" s="1">
        <v>3</v>
      </c>
      <c r="P161" s="1">
        <v>2</v>
      </c>
      <c r="Q161" s="1">
        <v>1</v>
      </c>
      <c r="R161" s="1">
        <v>5</v>
      </c>
      <c r="S161" s="1">
        <v>3</v>
      </c>
      <c r="T161" s="1" t="str">
        <f t="shared" si="23"/>
        <v>351230530460001</v>
      </c>
      <c r="U161" s="1">
        <v>30</v>
      </c>
      <c r="V161" s="1">
        <v>70</v>
      </c>
      <c r="W161" s="1">
        <v>100</v>
      </c>
      <c r="X161" s="1">
        <v>13262400</v>
      </c>
      <c r="Y161" s="1">
        <f>X161</f>
        <v>13262400</v>
      </c>
      <c r="Z161" s="1">
        <f>Y161+(Y161*0.25)</f>
        <v>16578000</v>
      </c>
      <c r="AA161" s="4">
        <f t="shared" si="27"/>
        <v>165780</v>
      </c>
      <c r="AB161" s="4">
        <f t="shared" si="28"/>
        <v>132624</v>
      </c>
      <c r="AC161" s="19">
        <f t="shared" si="24"/>
        <v>16578</v>
      </c>
    </row>
    <row r="162" spans="1:29" s="4" customFormat="1" ht="18.75">
      <c r="A162" s="21">
        <v>279</v>
      </c>
      <c r="B162" s="1" t="s">
        <v>5</v>
      </c>
      <c r="C162" s="1" t="s">
        <v>70</v>
      </c>
      <c r="D162" s="1" t="s">
        <v>299</v>
      </c>
      <c r="E162" s="1">
        <v>2</v>
      </c>
      <c r="F162" s="1">
        <v>0</v>
      </c>
      <c r="G162" s="1">
        <v>0</v>
      </c>
      <c r="H162" s="1">
        <v>0</v>
      </c>
      <c r="I162" s="1">
        <v>1</v>
      </c>
      <c r="J162" s="1">
        <v>0</v>
      </c>
      <c r="K162" s="1">
        <v>0</v>
      </c>
      <c r="L162" s="1">
        <v>9</v>
      </c>
      <c r="M162" s="1">
        <v>8</v>
      </c>
      <c r="N162" s="1">
        <v>0</v>
      </c>
      <c r="O162" s="1">
        <v>3</v>
      </c>
      <c r="P162" s="1">
        <v>5</v>
      </c>
      <c r="Q162" s="1">
        <v>1</v>
      </c>
      <c r="R162" s="1">
        <v>3</v>
      </c>
      <c r="S162" s="1">
        <v>3</v>
      </c>
      <c r="T162" s="1" t="str">
        <f t="shared" si="23"/>
        <v>331530890010002</v>
      </c>
      <c r="U162" s="1">
        <v>47</v>
      </c>
      <c r="V162" s="1">
        <v>108</v>
      </c>
      <c r="W162" s="1">
        <v>155</v>
      </c>
      <c r="X162" s="1">
        <v>17956800</v>
      </c>
      <c r="Y162" s="1">
        <f>(X162*0.2)+X162</f>
        <v>21548160</v>
      </c>
      <c r="Z162" s="1">
        <f>Y162+(Y162*0.2)</f>
        <v>25857792</v>
      </c>
      <c r="AA162" s="19">
        <f t="shared" si="27"/>
        <v>166824.46451612902</v>
      </c>
      <c r="AB162" s="19">
        <f t="shared" si="28"/>
        <v>139020.38709677418</v>
      </c>
      <c r="AC162" s="19">
        <f t="shared" si="24"/>
        <v>16682.446451612901</v>
      </c>
    </row>
    <row r="163" spans="1:29" ht="18.75">
      <c r="A163" s="21">
        <v>137</v>
      </c>
      <c r="B163" s="1" t="s">
        <v>6</v>
      </c>
      <c r="C163" s="1" t="s">
        <v>134</v>
      </c>
      <c r="D163" s="1" t="s">
        <v>141</v>
      </c>
      <c r="E163" s="1">
        <v>1</v>
      </c>
      <c r="F163" s="1">
        <v>0</v>
      </c>
      <c r="G163" s="1">
        <v>0</v>
      </c>
      <c r="H163" s="1">
        <v>0</v>
      </c>
      <c r="I163" s="1">
        <v>9</v>
      </c>
      <c r="J163" s="1">
        <v>1</v>
      </c>
      <c r="K163" s="1">
        <v>0</v>
      </c>
      <c r="L163" s="1">
        <v>3</v>
      </c>
      <c r="M163" s="1">
        <v>5</v>
      </c>
      <c r="N163" s="1">
        <v>0</v>
      </c>
      <c r="O163" s="1">
        <v>4</v>
      </c>
      <c r="P163" s="1">
        <v>3</v>
      </c>
      <c r="Q163" s="1">
        <v>1</v>
      </c>
      <c r="R163" s="1">
        <v>5</v>
      </c>
      <c r="S163" s="1">
        <v>2</v>
      </c>
      <c r="T163" s="1" t="str">
        <f t="shared" si="23"/>
        <v>251340530190001</v>
      </c>
      <c r="U163" s="1">
        <v>106</v>
      </c>
      <c r="V163" s="1">
        <v>354</v>
      </c>
      <c r="W163" s="1">
        <v>460</v>
      </c>
      <c r="X163" s="1">
        <v>61790400</v>
      </c>
      <c r="Y163" s="1">
        <f t="shared" ref="Y163:Y205" si="33">X163</f>
        <v>61790400</v>
      </c>
      <c r="Z163" s="1">
        <f t="shared" ref="Z163:Z181" si="34">Y163+(Y163*0.25)</f>
        <v>77238000</v>
      </c>
      <c r="AA163" s="4">
        <f t="shared" si="27"/>
        <v>167908.69565217392</v>
      </c>
      <c r="AB163" s="4">
        <f t="shared" si="28"/>
        <v>134326.95652173914</v>
      </c>
      <c r="AC163" s="19">
        <f t="shared" si="24"/>
        <v>16790.869565217392</v>
      </c>
    </row>
    <row r="164" spans="1:29" ht="18.75">
      <c r="A164" s="21">
        <v>228</v>
      </c>
      <c r="B164" s="1" t="s">
        <v>6</v>
      </c>
      <c r="C164" s="1" t="s">
        <v>134</v>
      </c>
      <c r="D164" s="1" t="s">
        <v>243</v>
      </c>
      <c r="E164" s="1">
        <v>1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3</v>
      </c>
      <c r="M164" s="1">
        <v>5</v>
      </c>
      <c r="N164" s="1">
        <v>0</v>
      </c>
      <c r="O164" s="1">
        <v>3</v>
      </c>
      <c r="P164" s="1">
        <v>2</v>
      </c>
      <c r="Q164" s="1">
        <v>1</v>
      </c>
      <c r="R164" s="1">
        <v>5</v>
      </c>
      <c r="S164" s="1">
        <v>3</v>
      </c>
      <c r="T164" s="1" t="str">
        <f t="shared" si="23"/>
        <v>351230530010001</v>
      </c>
      <c r="U164" s="1">
        <v>52</v>
      </c>
      <c r="V164" s="1">
        <v>113</v>
      </c>
      <c r="W164" s="1">
        <v>165</v>
      </c>
      <c r="X164" s="1">
        <v>22305600</v>
      </c>
      <c r="Y164" s="1">
        <f t="shared" si="33"/>
        <v>22305600</v>
      </c>
      <c r="Z164" s="1">
        <f t="shared" si="34"/>
        <v>27882000</v>
      </c>
      <c r="AA164" s="4">
        <f t="shared" si="27"/>
        <v>168981.81818181818</v>
      </c>
      <c r="AB164" s="4">
        <f t="shared" si="28"/>
        <v>135185.45454545456</v>
      </c>
      <c r="AC164" s="19">
        <f t="shared" si="24"/>
        <v>16898.181818181816</v>
      </c>
    </row>
    <row r="165" spans="1:29" ht="18.75">
      <c r="A165" s="21">
        <v>202</v>
      </c>
      <c r="B165" s="1" t="s">
        <v>6</v>
      </c>
      <c r="C165" s="1" t="s">
        <v>134</v>
      </c>
      <c r="D165" s="1" t="s">
        <v>206</v>
      </c>
      <c r="E165" s="1">
        <v>1</v>
      </c>
      <c r="F165" s="1">
        <v>1</v>
      </c>
      <c r="G165" s="1">
        <v>0</v>
      </c>
      <c r="H165" s="1">
        <v>0</v>
      </c>
      <c r="I165" s="1">
        <v>4</v>
      </c>
      <c r="J165" s="1">
        <v>2</v>
      </c>
      <c r="K165" s="1">
        <v>1</v>
      </c>
      <c r="L165" s="1">
        <v>3</v>
      </c>
      <c r="M165" s="1">
        <v>5</v>
      </c>
      <c r="N165" s="1">
        <v>0</v>
      </c>
      <c r="O165" s="1">
        <v>3</v>
      </c>
      <c r="P165" s="1">
        <v>1</v>
      </c>
      <c r="Q165" s="1">
        <v>1</v>
      </c>
      <c r="R165" s="1">
        <v>5</v>
      </c>
      <c r="S165" s="1">
        <v>3</v>
      </c>
      <c r="T165" s="1" t="str">
        <f t="shared" si="23"/>
        <v>351130531240011</v>
      </c>
      <c r="U165" s="1">
        <v>12</v>
      </c>
      <c r="V165" s="1">
        <v>48</v>
      </c>
      <c r="W165" s="1">
        <v>60</v>
      </c>
      <c r="X165" s="1">
        <v>8150400</v>
      </c>
      <c r="Y165" s="1">
        <f t="shared" si="33"/>
        <v>8150400</v>
      </c>
      <c r="Z165" s="1">
        <f t="shared" si="34"/>
        <v>10188000</v>
      </c>
      <c r="AA165" s="4">
        <f t="shared" si="27"/>
        <v>169800</v>
      </c>
      <c r="AB165" s="4">
        <f t="shared" si="28"/>
        <v>135840</v>
      </c>
      <c r="AC165" s="19">
        <f t="shared" si="24"/>
        <v>16980</v>
      </c>
    </row>
    <row r="166" spans="1:29" ht="18.75">
      <c r="A166" s="21">
        <v>178</v>
      </c>
      <c r="B166" s="1" t="s">
        <v>6</v>
      </c>
      <c r="C166" s="1" t="s">
        <v>134</v>
      </c>
      <c r="D166" s="1" t="s">
        <v>182</v>
      </c>
      <c r="E166" s="1">
        <v>1</v>
      </c>
      <c r="F166" s="1">
        <v>0</v>
      </c>
      <c r="G166" s="1">
        <v>0</v>
      </c>
      <c r="H166" s="1">
        <v>0</v>
      </c>
      <c r="I166" s="1">
        <v>2</v>
      </c>
      <c r="J166" s="1">
        <v>0</v>
      </c>
      <c r="K166" s="1">
        <v>1</v>
      </c>
      <c r="L166" s="1">
        <v>3</v>
      </c>
      <c r="M166" s="1">
        <v>5</v>
      </c>
      <c r="N166" s="1">
        <v>0</v>
      </c>
      <c r="O166" s="1">
        <v>4</v>
      </c>
      <c r="P166" s="1">
        <v>1</v>
      </c>
      <c r="Q166" s="1">
        <v>2</v>
      </c>
      <c r="R166" s="1">
        <v>5</v>
      </c>
      <c r="S166" s="1">
        <v>2</v>
      </c>
      <c r="T166" s="1" t="str">
        <f t="shared" si="23"/>
        <v>252140531020001</v>
      </c>
      <c r="U166" s="1">
        <v>69</v>
      </c>
      <c r="V166" s="1">
        <v>111</v>
      </c>
      <c r="W166" s="1">
        <v>180</v>
      </c>
      <c r="X166" s="1">
        <v>24508800</v>
      </c>
      <c r="Y166" s="1">
        <f t="shared" si="33"/>
        <v>24508800</v>
      </c>
      <c r="Z166" s="1">
        <f t="shared" si="34"/>
        <v>30636000</v>
      </c>
      <c r="AA166" s="4">
        <f t="shared" si="27"/>
        <v>170200</v>
      </c>
      <c r="AB166" s="4">
        <f t="shared" si="28"/>
        <v>136160</v>
      </c>
      <c r="AC166" s="19">
        <f t="shared" si="24"/>
        <v>17020</v>
      </c>
    </row>
    <row r="167" spans="1:29" ht="18.75">
      <c r="A167" s="21">
        <v>156</v>
      </c>
      <c r="B167" s="1" t="s">
        <v>6</v>
      </c>
      <c r="C167" s="1" t="s">
        <v>134</v>
      </c>
      <c r="D167" s="1" t="s">
        <v>160</v>
      </c>
      <c r="E167" s="1">
        <v>1</v>
      </c>
      <c r="F167" s="1">
        <v>0</v>
      </c>
      <c r="G167" s="1">
        <v>0</v>
      </c>
      <c r="H167" s="1">
        <v>0</v>
      </c>
      <c r="I167" s="1">
        <v>8</v>
      </c>
      <c r="J167" s="1">
        <v>5</v>
      </c>
      <c r="K167" s="1">
        <v>0</v>
      </c>
      <c r="L167" s="1">
        <v>3</v>
      </c>
      <c r="M167" s="1">
        <v>5</v>
      </c>
      <c r="N167" s="1">
        <v>0</v>
      </c>
      <c r="O167" s="1">
        <v>4</v>
      </c>
      <c r="P167" s="1">
        <v>9</v>
      </c>
      <c r="Q167" s="1">
        <v>2</v>
      </c>
      <c r="R167" s="1">
        <v>5</v>
      </c>
      <c r="S167" s="1">
        <v>2</v>
      </c>
      <c r="T167" s="1" t="str">
        <f t="shared" si="23"/>
        <v>252940530580001</v>
      </c>
      <c r="U167" s="1">
        <v>17</v>
      </c>
      <c r="V167" s="1">
        <v>63</v>
      </c>
      <c r="W167" s="1">
        <v>240</v>
      </c>
      <c r="X167" s="1">
        <v>32745600</v>
      </c>
      <c r="Y167" s="1">
        <f t="shared" si="33"/>
        <v>32745600</v>
      </c>
      <c r="Z167" s="1">
        <f t="shared" si="34"/>
        <v>40932000</v>
      </c>
      <c r="AA167" s="4">
        <f t="shared" si="27"/>
        <v>170550</v>
      </c>
      <c r="AB167" s="4">
        <f t="shared" si="28"/>
        <v>136440</v>
      </c>
      <c r="AC167" s="19">
        <f t="shared" si="24"/>
        <v>17055</v>
      </c>
    </row>
    <row r="168" spans="1:29" ht="18.75">
      <c r="A168" s="21">
        <v>207</v>
      </c>
      <c r="B168" s="1" t="s">
        <v>6</v>
      </c>
      <c r="C168" s="1" t="s">
        <v>134</v>
      </c>
      <c r="D168" s="1" t="s">
        <v>211</v>
      </c>
      <c r="E168" s="1">
        <v>1</v>
      </c>
      <c r="F168" s="1">
        <v>2</v>
      </c>
      <c r="G168" s="1">
        <v>0</v>
      </c>
      <c r="H168" s="1">
        <v>0</v>
      </c>
      <c r="I168" s="1">
        <v>6</v>
      </c>
      <c r="J168" s="1">
        <v>9</v>
      </c>
      <c r="K168" s="1">
        <v>0</v>
      </c>
      <c r="L168" s="1">
        <v>3</v>
      </c>
      <c r="M168" s="1">
        <v>5</v>
      </c>
      <c r="N168" s="1">
        <v>0</v>
      </c>
      <c r="O168" s="1">
        <v>3</v>
      </c>
      <c r="P168" s="1">
        <v>6</v>
      </c>
      <c r="Q168" s="1">
        <v>6</v>
      </c>
      <c r="R168" s="1">
        <v>1</v>
      </c>
      <c r="S168" s="1">
        <v>2</v>
      </c>
      <c r="T168" s="1" t="str">
        <f t="shared" si="23"/>
        <v>216630530960021</v>
      </c>
      <c r="U168" s="1">
        <v>15</v>
      </c>
      <c r="V168" s="1">
        <v>33</v>
      </c>
      <c r="W168" s="1">
        <v>48</v>
      </c>
      <c r="X168" s="1">
        <v>6552000</v>
      </c>
      <c r="Y168" s="1">
        <f t="shared" si="33"/>
        <v>6552000</v>
      </c>
      <c r="Z168" s="1">
        <f t="shared" si="34"/>
        <v>8190000</v>
      </c>
      <c r="AA168" s="4">
        <f t="shared" si="27"/>
        <v>170625</v>
      </c>
      <c r="AB168" s="4">
        <f t="shared" si="28"/>
        <v>136500</v>
      </c>
      <c r="AC168" s="19">
        <f t="shared" si="24"/>
        <v>17062.5</v>
      </c>
    </row>
    <row r="169" spans="1:29" ht="18.75">
      <c r="A169" s="21">
        <v>154</v>
      </c>
      <c r="B169" s="1" t="s">
        <v>6</v>
      </c>
      <c r="C169" s="1" t="s">
        <v>134</v>
      </c>
      <c r="D169" s="1" t="s">
        <v>158</v>
      </c>
      <c r="E169" s="1">
        <v>1</v>
      </c>
      <c r="F169" s="1">
        <v>0</v>
      </c>
      <c r="G169" s="1">
        <v>0</v>
      </c>
      <c r="H169" s="1">
        <v>0</v>
      </c>
      <c r="I169" s="1">
        <v>6</v>
      </c>
      <c r="J169" s="1">
        <v>5</v>
      </c>
      <c r="K169" s="1">
        <v>0</v>
      </c>
      <c r="L169" s="1">
        <v>3</v>
      </c>
      <c r="M169" s="1">
        <v>5</v>
      </c>
      <c r="N169" s="1">
        <v>0</v>
      </c>
      <c r="O169" s="1">
        <v>4</v>
      </c>
      <c r="P169" s="1">
        <v>9</v>
      </c>
      <c r="Q169" s="1">
        <v>2</v>
      </c>
      <c r="R169" s="1">
        <v>5</v>
      </c>
      <c r="S169" s="1">
        <v>2</v>
      </c>
      <c r="T169" s="1" t="str">
        <f t="shared" si="23"/>
        <v>252940530560001</v>
      </c>
      <c r="U169" s="1">
        <v>36</v>
      </c>
      <c r="V169" s="1">
        <v>76</v>
      </c>
      <c r="W169" s="1">
        <v>272</v>
      </c>
      <c r="X169" s="1">
        <v>37209600</v>
      </c>
      <c r="Y169" s="1">
        <f t="shared" si="33"/>
        <v>37209600</v>
      </c>
      <c r="Z169" s="1">
        <f t="shared" si="34"/>
        <v>46512000</v>
      </c>
      <c r="AA169" s="4">
        <f t="shared" si="27"/>
        <v>171000</v>
      </c>
      <c r="AB169" s="4">
        <f t="shared" si="28"/>
        <v>136800</v>
      </c>
      <c r="AC169" s="19">
        <f t="shared" si="24"/>
        <v>17100</v>
      </c>
    </row>
    <row r="170" spans="1:29" ht="18.75">
      <c r="A170" s="21">
        <v>155</v>
      </c>
      <c r="B170" s="1" t="s">
        <v>6</v>
      </c>
      <c r="C170" s="1" t="s">
        <v>134</v>
      </c>
      <c r="D170" s="1" t="s">
        <v>159</v>
      </c>
      <c r="E170" s="1">
        <v>1</v>
      </c>
      <c r="F170" s="1">
        <v>0</v>
      </c>
      <c r="G170" s="1">
        <v>0</v>
      </c>
      <c r="H170" s="1">
        <v>0</v>
      </c>
      <c r="I170" s="1">
        <v>7</v>
      </c>
      <c r="J170" s="1">
        <v>5</v>
      </c>
      <c r="K170" s="1">
        <v>0</v>
      </c>
      <c r="L170" s="1">
        <v>3</v>
      </c>
      <c r="M170" s="1">
        <v>5</v>
      </c>
      <c r="N170" s="1">
        <v>0</v>
      </c>
      <c r="O170" s="1">
        <v>4</v>
      </c>
      <c r="P170" s="1">
        <v>3</v>
      </c>
      <c r="Q170" s="1">
        <v>2</v>
      </c>
      <c r="R170" s="1">
        <v>5</v>
      </c>
      <c r="S170" s="1">
        <v>2</v>
      </c>
      <c r="T170" s="1" t="str">
        <f t="shared" si="23"/>
        <v>252340530570001</v>
      </c>
      <c r="U170" s="1">
        <v>48</v>
      </c>
      <c r="V170" s="1">
        <v>96</v>
      </c>
      <c r="W170" s="1">
        <v>304</v>
      </c>
      <c r="X170" s="1">
        <v>41731200</v>
      </c>
      <c r="Y170" s="1">
        <f t="shared" si="33"/>
        <v>41731200</v>
      </c>
      <c r="Z170" s="1">
        <f t="shared" si="34"/>
        <v>52164000</v>
      </c>
      <c r="AA170" s="4">
        <f t="shared" si="27"/>
        <v>171592.10526315789</v>
      </c>
      <c r="AB170" s="4">
        <f t="shared" si="28"/>
        <v>137273.68421052632</v>
      </c>
      <c r="AC170" s="19">
        <f t="shared" si="24"/>
        <v>17159.21052631579</v>
      </c>
    </row>
    <row r="171" spans="1:29" ht="18.75">
      <c r="A171" s="21">
        <v>216</v>
      </c>
      <c r="B171" s="1" t="s">
        <v>6</v>
      </c>
      <c r="C171" s="1" t="s">
        <v>134</v>
      </c>
      <c r="D171" s="1" t="s">
        <v>220</v>
      </c>
      <c r="E171" s="1">
        <v>1</v>
      </c>
      <c r="F171" s="1">
        <v>2</v>
      </c>
      <c r="G171" s="1">
        <v>0</v>
      </c>
      <c r="H171" s="1">
        <v>0</v>
      </c>
      <c r="I171" s="1">
        <v>9</v>
      </c>
      <c r="J171" s="1">
        <v>9</v>
      </c>
      <c r="K171" s="1">
        <v>0</v>
      </c>
      <c r="L171" s="1">
        <v>3</v>
      </c>
      <c r="M171" s="1">
        <v>5</v>
      </c>
      <c r="N171" s="1">
        <v>0</v>
      </c>
      <c r="O171" s="1">
        <v>4</v>
      </c>
      <c r="P171" s="1">
        <v>6</v>
      </c>
      <c r="Q171" s="1">
        <v>6</v>
      </c>
      <c r="R171" s="1">
        <v>1</v>
      </c>
      <c r="S171" s="1">
        <v>2</v>
      </c>
      <c r="T171" s="1" t="str">
        <f t="shared" si="23"/>
        <v>216640530990021</v>
      </c>
      <c r="U171" s="1">
        <v>100</v>
      </c>
      <c r="V171" s="1">
        <v>240</v>
      </c>
      <c r="W171" s="1">
        <v>340</v>
      </c>
      <c r="X171" s="1">
        <v>46742400</v>
      </c>
      <c r="Y171" s="1">
        <f t="shared" si="33"/>
        <v>46742400</v>
      </c>
      <c r="Z171" s="1">
        <f t="shared" si="34"/>
        <v>58428000</v>
      </c>
      <c r="AA171" s="4">
        <f t="shared" si="27"/>
        <v>171847.0588235294</v>
      </c>
      <c r="AB171" s="4">
        <f t="shared" si="28"/>
        <v>137477.64705882352</v>
      </c>
      <c r="AC171" s="19">
        <f t="shared" si="24"/>
        <v>17184.705882352941</v>
      </c>
    </row>
    <row r="172" spans="1:29" ht="18.75">
      <c r="A172" s="21">
        <v>151</v>
      </c>
      <c r="B172" s="1" t="s">
        <v>6</v>
      </c>
      <c r="C172" s="1" t="s">
        <v>134</v>
      </c>
      <c r="D172" s="1" t="s">
        <v>155</v>
      </c>
      <c r="E172" s="1">
        <v>1</v>
      </c>
      <c r="F172" s="1">
        <v>0</v>
      </c>
      <c r="G172" s="1">
        <v>0</v>
      </c>
      <c r="H172" s="1">
        <v>0</v>
      </c>
      <c r="I172" s="1">
        <v>8</v>
      </c>
      <c r="J172" s="1">
        <v>4</v>
      </c>
      <c r="K172" s="1">
        <v>0</v>
      </c>
      <c r="L172" s="1">
        <v>3</v>
      </c>
      <c r="M172" s="1">
        <v>5</v>
      </c>
      <c r="N172" s="1">
        <v>0</v>
      </c>
      <c r="O172" s="1">
        <v>3</v>
      </c>
      <c r="P172" s="1">
        <v>2</v>
      </c>
      <c r="Q172" s="1">
        <v>1</v>
      </c>
      <c r="R172" s="1">
        <v>5</v>
      </c>
      <c r="S172" s="1">
        <v>3</v>
      </c>
      <c r="T172" s="1" t="str">
        <f t="shared" si="23"/>
        <v>351230530480001</v>
      </c>
      <c r="U172" s="1">
        <v>68</v>
      </c>
      <c r="V172" s="1">
        <v>104</v>
      </c>
      <c r="W172" s="1">
        <v>202</v>
      </c>
      <c r="X172" s="1">
        <v>27777600</v>
      </c>
      <c r="Y172" s="1">
        <f t="shared" si="33"/>
        <v>27777600</v>
      </c>
      <c r="Z172" s="1">
        <f t="shared" si="34"/>
        <v>34722000</v>
      </c>
      <c r="AA172" s="4">
        <f t="shared" si="27"/>
        <v>171891.08910891088</v>
      </c>
      <c r="AB172" s="4">
        <f t="shared" si="28"/>
        <v>137512.87128712871</v>
      </c>
      <c r="AC172" s="19">
        <f t="shared" si="24"/>
        <v>17189.108910891089</v>
      </c>
    </row>
    <row r="173" spans="1:29" ht="18.75">
      <c r="A173" s="21">
        <v>200</v>
      </c>
      <c r="B173" s="1" t="s">
        <v>6</v>
      </c>
      <c r="C173" s="1" t="s">
        <v>134</v>
      </c>
      <c r="D173" s="1" t="s">
        <v>204</v>
      </c>
      <c r="E173" s="1">
        <v>1</v>
      </c>
      <c r="F173" s="1">
        <v>6</v>
      </c>
      <c r="G173" s="1">
        <v>0</v>
      </c>
      <c r="H173" s="1">
        <v>0</v>
      </c>
      <c r="I173" s="1">
        <v>4</v>
      </c>
      <c r="J173" s="1">
        <v>0</v>
      </c>
      <c r="K173" s="1">
        <v>1</v>
      </c>
      <c r="L173" s="1">
        <v>3</v>
      </c>
      <c r="M173" s="1">
        <v>5</v>
      </c>
      <c r="N173" s="1">
        <v>0</v>
      </c>
      <c r="O173" s="1">
        <v>3</v>
      </c>
      <c r="P173" s="1">
        <v>1</v>
      </c>
      <c r="Q173" s="1">
        <v>1</v>
      </c>
      <c r="R173" s="1">
        <v>5</v>
      </c>
      <c r="S173" s="1">
        <v>3</v>
      </c>
      <c r="T173" s="1" t="str">
        <f t="shared" si="23"/>
        <v>351130531040061</v>
      </c>
      <c r="U173" s="1">
        <v>10</v>
      </c>
      <c r="V173" s="1">
        <v>40</v>
      </c>
      <c r="W173" s="1">
        <v>50</v>
      </c>
      <c r="X173" s="1">
        <v>6883200</v>
      </c>
      <c r="Y173" s="1">
        <f t="shared" si="33"/>
        <v>6883200</v>
      </c>
      <c r="Z173" s="1">
        <f t="shared" si="34"/>
        <v>8604000</v>
      </c>
      <c r="AA173" s="4">
        <f t="shared" si="27"/>
        <v>172080</v>
      </c>
      <c r="AB173" s="4">
        <f t="shared" si="28"/>
        <v>137664</v>
      </c>
      <c r="AC173" s="19">
        <f t="shared" si="24"/>
        <v>17208</v>
      </c>
    </row>
    <row r="174" spans="1:29" ht="18.75">
      <c r="A174" s="21">
        <v>219</v>
      </c>
      <c r="B174" s="1" t="s">
        <v>6</v>
      </c>
      <c r="C174" s="1" t="s">
        <v>134</v>
      </c>
      <c r="D174" s="1" t="s">
        <v>223</v>
      </c>
      <c r="E174" s="1">
        <v>1</v>
      </c>
      <c r="F174" s="1">
        <v>1</v>
      </c>
      <c r="G174" s="1">
        <v>0</v>
      </c>
      <c r="H174" s="1">
        <v>0</v>
      </c>
      <c r="I174" s="1">
        <v>6</v>
      </c>
      <c r="J174" s="1">
        <v>4</v>
      </c>
      <c r="K174" s="1">
        <v>0</v>
      </c>
      <c r="L174" s="1">
        <v>3</v>
      </c>
      <c r="M174" s="1">
        <v>5</v>
      </c>
      <c r="N174" s="1">
        <v>0</v>
      </c>
      <c r="O174" s="1">
        <v>3</v>
      </c>
      <c r="P174" s="1">
        <v>2</v>
      </c>
      <c r="Q174" s="1">
        <v>1</v>
      </c>
      <c r="R174" s="1">
        <v>5</v>
      </c>
      <c r="S174" s="1">
        <v>3</v>
      </c>
      <c r="T174" s="1" t="str">
        <f t="shared" si="23"/>
        <v>351230530460011</v>
      </c>
      <c r="U174" s="1">
        <v>20</v>
      </c>
      <c r="V174" s="1">
        <v>40</v>
      </c>
      <c r="W174" s="1">
        <v>60</v>
      </c>
      <c r="X174" s="1">
        <v>8265600</v>
      </c>
      <c r="Y174" s="1">
        <f t="shared" si="33"/>
        <v>8265600</v>
      </c>
      <c r="Z174" s="1">
        <f t="shared" si="34"/>
        <v>10332000</v>
      </c>
      <c r="AA174" s="4">
        <f t="shared" si="27"/>
        <v>172200</v>
      </c>
      <c r="AB174" s="4">
        <f t="shared" si="28"/>
        <v>137760</v>
      </c>
      <c r="AC174" s="19">
        <f t="shared" si="24"/>
        <v>17220</v>
      </c>
    </row>
    <row r="175" spans="1:29" ht="18.75">
      <c r="A175" s="21">
        <v>190</v>
      </c>
      <c r="B175" s="1" t="s">
        <v>6</v>
      </c>
      <c r="C175" s="1" t="s">
        <v>134</v>
      </c>
      <c r="D175" s="1" t="s">
        <v>194</v>
      </c>
      <c r="E175" s="1">
        <v>1</v>
      </c>
      <c r="F175" s="1">
        <v>0</v>
      </c>
      <c r="G175" s="1">
        <v>0</v>
      </c>
      <c r="H175" s="1">
        <v>0</v>
      </c>
      <c r="I175" s="1">
        <v>7</v>
      </c>
      <c r="J175" s="1">
        <v>3</v>
      </c>
      <c r="K175" s="1">
        <v>1</v>
      </c>
      <c r="L175" s="1">
        <v>3</v>
      </c>
      <c r="M175" s="1">
        <v>5</v>
      </c>
      <c r="N175" s="1">
        <v>0</v>
      </c>
      <c r="O175" s="1">
        <v>4</v>
      </c>
      <c r="P175" s="1">
        <v>3</v>
      </c>
      <c r="Q175" s="1">
        <v>1</v>
      </c>
      <c r="R175" s="1">
        <v>5</v>
      </c>
      <c r="S175" s="1">
        <v>2</v>
      </c>
      <c r="T175" s="1" t="str">
        <f t="shared" si="23"/>
        <v>251340531370001</v>
      </c>
      <c r="U175" s="1">
        <v>40</v>
      </c>
      <c r="V175" s="1">
        <v>100</v>
      </c>
      <c r="W175" s="1">
        <v>220</v>
      </c>
      <c r="X175" s="1">
        <v>30312000</v>
      </c>
      <c r="Y175" s="1">
        <f t="shared" si="33"/>
        <v>30312000</v>
      </c>
      <c r="Z175" s="1">
        <f t="shared" si="34"/>
        <v>37890000</v>
      </c>
      <c r="AA175" s="4">
        <f t="shared" si="27"/>
        <v>172227.27272727274</v>
      </c>
      <c r="AB175" s="4">
        <f t="shared" si="28"/>
        <v>137781.81818181818</v>
      </c>
      <c r="AC175" s="19">
        <f t="shared" si="24"/>
        <v>17222.727272727272</v>
      </c>
    </row>
    <row r="176" spans="1:29" ht="18.75">
      <c r="A176" s="21">
        <v>191</v>
      </c>
      <c r="B176" s="1" t="s">
        <v>6</v>
      </c>
      <c r="C176" s="1" t="s">
        <v>134</v>
      </c>
      <c r="D176" s="1" t="s">
        <v>195</v>
      </c>
      <c r="E176" s="1">
        <v>1</v>
      </c>
      <c r="F176" s="1">
        <v>0</v>
      </c>
      <c r="G176" s="1">
        <v>0</v>
      </c>
      <c r="H176" s="1">
        <v>0</v>
      </c>
      <c r="I176" s="1">
        <v>3</v>
      </c>
      <c r="J176" s="1">
        <v>4</v>
      </c>
      <c r="K176" s="1">
        <v>1</v>
      </c>
      <c r="L176" s="1">
        <v>3</v>
      </c>
      <c r="M176" s="1">
        <v>5</v>
      </c>
      <c r="N176" s="1">
        <v>0</v>
      </c>
      <c r="O176" s="1">
        <v>4</v>
      </c>
      <c r="P176" s="1">
        <v>1</v>
      </c>
      <c r="Q176" s="1">
        <v>2</v>
      </c>
      <c r="R176" s="1">
        <v>5</v>
      </c>
      <c r="S176" s="1">
        <v>2</v>
      </c>
      <c r="T176" s="1" t="str">
        <f t="shared" si="23"/>
        <v>252140531430001</v>
      </c>
      <c r="U176" s="1">
        <v>48</v>
      </c>
      <c r="V176" s="1">
        <v>96</v>
      </c>
      <c r="W176" s="1">
        <v>304</v>
      </c>
      <c r="X176" s="1">
        <v>41904000</v>
      </c>
      <c r="Y176" s="1">
        <f t="shared" si="33"/>
        <v>41904000</v>
      </c>
      <c r="Z176" s="1">
        <f t="shared" si="34"/>
        <v>52380000</v>
      </c>
      <c r="AA176" s="4">
        <f t="shared" si="27"/>
        <v>172302.63157894736</v>
      </c>
      <c r="AB176" s="4">
        <f t="shared" si="28"/>
        <v>137842.10526315789</v>
      </c>
      <c r="AC176" s="19">
        <f t="shared" si="24"/>
        <v>17230.263157894737</v>
      </c>
    </row>
    <row r="177" spans="1:29" ht="18.75">
      <c r="A177" s="21">
        <v>209</v>
      </c>
      <c r="B177" s="1" t="s">
        <v>6</v>
      </c>
      <c r="C177" s="1" t="s">
        <v>134</v>
      </c>
      <c r="D177" s="1" t="s">
        <v>213</v>
      </c>
      <c r="E177" s="1">
        <v>1</v>
      </c>
      <c r="F177" s="1">
        <v>1</v>
      </c>
      <c r="G177" s="1">
        <v>0</v>
      </c>
      <c r="H177" s="1">
        <v>0</v>
      </c>
      <c r="I177" s="1">
        <v>5</v>
      </c>
      <c r="J177" s="1">
        <v>0</v>
      </c>
      <c r="K177" s="1">
        <v>0</v>
      </c>
      <c r="L177" s="1">
        <v>3</v>
      </c>
      <c r="M177" s="1">
        <v>5</v>
      </c>
      <c r="N177" s="1">
        <v>0</v>
      </c>
      <c r="O177" s="1">
        <v>3</v>
      </c>
      <c r="P177" s="1">
        <v>1</v>
      </c>
      <c r="Q177" s="1">
        <v>2</v>
      </c>
      <c r="R177" s="1">
        <v>2</v>
      </c>
      <c r="S177" s="1">
        <v>1</v>
      </c>
      <c r="T177" s="1" t="str">
        <f t="shared" si="23"/>
        <v>122130530050011</v>
      </c>
      <c r="U177" s="1">
        <v>16</v>
      </c>
      <c r="V177" s="1">
        <v>48</v>
      </c>
      <c r="W177" s="1">
        <v>64</v>
      </c>
      <c r="X177" s="1">
        <v>8841600</v>
      </c>
      <c r="Y177" s="1">
        <f t="shared" si="33"/>
        <v>8841600</v>
      </c>
      <c r="Z177" s="1">
        <f t="shared" si="34"/>
        <v>11052000</v>
      </c>
      <c r="AA177" s="4">
        <f t="shared" si="27"/>
        <v>172687.5</v>
      </c>
      <c r="AB177" s="4">
        <f t="shared" si="28"/>
        <v>138150</v>
      </c>
      <c r="AC177" s="19">
        <f t="shared" si="24"/>
        <v>17268.75</v>
      </c>
    </row>
    <row r="178" spans="1:29" ht="18.75">
      <c r="A178" s="21">
        <v>182</v>
      </c>
      <c r="B178" s="1" t="s">
        <v>6</v>
      </c>
      <c r="C178" s="1" t="s">
        <v>134</v>
      </c>
      <c r="D178" s="1" t="s">
        <v>186</v>
      </c>
      <c r="E178" s="1">
        <v>1</v>
      </c>
      <c r="F178" s="1">
        <v>0</v>
      </c>
      <c r="G178" s="1">
        <v>0</v>
      </c>
      <c r="H178" s="1">
        <v>0</v>
      </c>
      <c r="I178" s="1">
        <v>6</v>
      </c>
      <c r="J178" s="1">
        <v>0</v>
      </c>
      <c r="K178" s="1">
        <v>1</v>
      </c>
      <c r="L178" s="1">
        <v>3</v>
      </c>
      <c r="M178" s="1">
        <v>5</v>
      </c>
      <c r="N178" s="1">
        <v>0</v>
      </c>
      <c r="O178" s="1">
        <v>4</v>
      </c>
      <c r="P178" s="1">
        <v>1</v>
      </c>
      <c r="Q178" s="1">
        <v>2</v>
      </c>
      <c r="R178" s="1">
        <v>5</v>
      </c>
      <c r="S178" s="1">
        <v>2</v>
      </c>
      <c r="T178" s="1" t="str">
        <f t="shared" si="23"/>
        <v>252140531060001</v>
      </c>
      <c r="U178" s="1">
        <v>45</v>
      </c>
      <c r="V178" s="1">
        <v>87</v>
      </c>
      <c r="W178" s="1">
        <v>132</v>
      </c>
      <c r="X178" s="1">
        <v>18244800</v>
      </c>
      <c r="Y178" s="1">
        <f t="shared" si="33"/>
        <v>18244800</v>
      </c>
      <c r="Z178" s="1">
        <f t="shared" si="34"/>
        <v>22806000</v>
      </c>
      <c r="AA178" s="4">
        <f t="shared" si="27"/>
        <v>172772.72727272726</v>
      </c>
      <c r="AB178" s="4">
        <f t="shared" si="28"/>
        <v>138218.18181818182</v>
      </c>
      <c r="AC178" s="19">
        <f t="shared" si="24"/>
        <v>17277.272727272728</v>
      </c>
    </row>
    <row r="179" spans="1:29" ht="18.75">
      <c r="A179" s="21">
        <v>153</v>
      </c>
      <c r="B179" s="1" t="s">
        <v>6</v>
      </c>
      <c r="C179" s="1" t="s">
        <v>134</v>
      </c>
      <c r="D179" s="1" t="s">
        <v>157</v>
      </c>
      <c r="E179" s="1">
        <v>1</v>
      </c>
      <c r="F179" s="1">
        <v>0</v>
      </c>
      <c r="G179" s="1">
        <v>0</v>
      </c>
      <c r="H179" s="1">
        <v>0</v>
      </c>
      <c r="I179" s="1">
        <v>4</v>
      </c>
      <c r="J179" s="1">
        <v>5</v>
      </c>
      <c r="K179" s="1">
        <v>0</v>
      </c>
      <c r="L179" s="1">
        <v>3</v>
      </c>
      <c r="M179" s="1">
        <v>5</v>
      </c>
      <c r="N179" s="1">
        <v>0</v>
      </c>
      <c r="O179" s="1">
        <v>4</v>
      </c>
      <c r="P179" s="1">
        <v>2</v>
      </c>
      <c r="Q179" s="1">
        <v>1</v>
      </c>
      <c r="R179" s="1">
        <v>5</v>
      </c>
      <c r="S179" s="1">
        <v>2</v>
      </c>
      <c r="T179" s="1" t="str">
        <f t="shared" si="23"/>
        <v>251240530540001</v>
      </c>
      <c r="U179" s="1">
        <v>20</v>
      </c>
      <c r="V179" s="1">
        <v>60</v>
      </c>
      <c r="W179" s="1">
        <v>240</v>
      </c>
      <c r="X179" s="1">
        <v>33307200</v>
      </c>
      <c r="Y179" s="1">
        <f t="shared" si="33"/>
        <v>33307200</v>
      </c>
      <c r="Z179" s="1">
        <f t="shared" si="34"/>
        <v>41634000</v>
      </c>
      <c r="AA179" s="4">
        <f t="shared" si="27"/>
        <v>173475</v>
      </c>
      <c r="AB179" s="4">
        <f t="shared" si="28"/>
        <v>138780</v>
      </c>
      <c r="AC179" s="19">
        <f t="shared" si="24"/>
        <v>17347.5</v>
      </c>
    </row>
    <row r="180" spans="1:29" ht="18.75">
      <c r="A180" s="21">
        <v>231</v>
      </c>
      <c r="B180" s="1" t="s">
        <v>6</v>
      </c>
      <c r="C180" s="1" t="s">
        <v>134</v>
      </c>
      <c r="D180" s="1" t="s">
        <v>284</v>
      </c>
      <c r="E180" s="1">
        <v>1</v>
      </c>
      <c r="F180" s="1">
        <v>5</v>
      </c>
      <c r="G180" s="1">
        <v>0</v>
      </c>
      <c r="H180" s="1">
        <v>0</v>
      </c>
      <c r="I180" s="1">
        <v>0</v>
      </c>
      <c r="J180" s="1">
        <v>9</v>
      </c>
      <c r="K180" s="1">
        <v>0</v>
      </c>
      <c r="L180" s="1">
        <v>3</v>
      </c>
      <c r="M180" s="1">
        <v>5</v>
      </c>
      <c r="N180" s="1">
        <v>0</v>
      </c>
      <c r="O180" s="1">
        <v>4</v>
      </c>
      <c r="P180" s="1">
        <v>1</v>
      </c>
      <c r="Q180" s="1">
        <v>1</v>
      </c>
      <c r="R180" s="1">
        <v>5</v>
      </c>
      <c r="S180" s="1">
        <v>2</v>
      </c>
      <c r="T180" s="1" t="str">
        <f t="shared" si="23"/>
        <v>251140530900051</v>
      </c>
      <c r="U180" s="1">
        <v>26</v>
      </c>
      <c r="V180" s="1">
        <v>126</v>
      </c>
      <c r="W180" s="1">
        <v>152</v>
      </c>
      <c r="X180" s="1">
        <v>21096000</v>
      </c>
      <c r="Y180" s="1">
        <f t="shared" si="33"/>
        <v>21096000</v>
      </c>
      <c r="Z180" s="1">
        <f t="shared" si="34"/>
        <v>26370000</v>
      </c>
      <c r="AA180" s="4">
        <f t="shared" si="27"/>
        <v>173486.84210526315</v>
      </c>
      <c r="AB180" s="4">
        <f t="shared" si="28"/>
        <v>138789.47368421053</v>
      </c>
      <c r="AC180" s="19">
        <f t="shared" si="24"/>
        <v>17348.684210526313</v>
      </c>
    </row>
    <row r="181" spans="1:29" ht="18.75">
      <c r="A181" s="21">
        <v>140</v>
      </c>
      <c r="B181" s="1" t="s">
        <v>6</v>
      </c>
      <c r="C181" s="1" t="s">
        <v>134</v>
      </c>
      <c r="D181" s="1" t="s">
        <v>144</v>
      </c>
      <c r="E181" s="1">
        <v>1</v>
      </c>
      <c r="F181" s="1">
        <v>0</v>
      </c>
      <c r="G181" s="1">
        <v>0</v>
      </c>
      <c r="H181" s="1">
        <v>0</v>
      </c>
      <c r="I181" s="1">
        <v>2</v>
      </c>
      <c r="J181" s="1">
        <v>3</v>
      </c>
      <c r="K181" s="1">
        <v>0</v>
      </c>
      <c r="L181" s="1">
        <v>3</v>
      </c>
      <c r="M181" s="1">
        <v>5</v>
      </c>
      <c r="N181" s="1">
        <v>0</v>
      </c>
      <c r="O181" s="1">
        <v>4</v>
      </c>
      <c r="P181" s="1">
        <v>3</v>
      </c>
      <c r="Q181" s="1">
        <v>1</v>
      </c>
      <c r="R181" s="1">
        <v>5</v>
      </c>
      <c r="S181" s="1">
        <v>2</v>
      </c>
      <c r="T181" s="1" t="str">
        <f t="shared" si="23"/>
        <v>251340530320001</v>
      </c>
      <c r="U181" s="1">
        <v>60</v>
      </c>
      <c r="V181" s="1">
        <v>110</v>
      </c>
      <c r="W181" s="1">
        <v>170</v>
      </c>
      <c r="X181" s="1">
        <v>23601600</v>
      </c>
      <c r="Y181" s="1">
        <f t="shared" si="33"/>
        <v>23601600</v>
      </c>
      <c r="Z181" s="1">
        <f t="shared" si="34"/>
        <v>29502000</v>
      </c>
      <c r="AA181" s="4">
        <f t="shared" si="27"/>
        <v>173541.17647058822</v>
      </c>
      <c r="AB181" s="4">
        <f t="shared" si="28"/>
        <v>138832.9411764706</v>
      </c>
      <c r="AC181" s="19">
        <f t="shared" si="24"/>
        <v>17354.117647058822</v>
      </c>
    </row>
    <row r="182" spans="1:29" ht="18.75">
      <c r="A182" s="21">
        <v>201</v>
      </c>
      <c r="B182" s="1" t="s">
        <v>6</v>
      </c>
      <c r="C182" s="1" t="s">
        <v>134</v>
      </c>
      <c r="D182" s="1" t="s">
        <v>205</v>
      </c>
      <c r="E182" s="1">
        <v>1</v>
      </c>
      <c r="F182" s="1">
        <v>0</v>
      </c>
      <c r="G182" s="1">
        <v>0</v>
      </c>
      <c r="H182" s="1">
        <v>0</v>
      </c>
      <c r="I182" s="1">
        <v>4</v>
      </c>
      <c r="J182" s="1">
        <v>1</v>
      </c>
      <c r="K182" s="1">
        <v>0</v>
      </c>
      <c r="L182" s="1">
        <v>3</v>
      </c>
      <c r="M182" s="1">
        <v>5</v>
      </c>
      <c r="N182" s="1">
        <v>0</v>
      </c>
      <c r="O182" s="1">
        <v>2</v>
      </c>
      <c r="P182" s="1">
        <v>1</v>
      </c>
      <c r="Q182" s="1">
        <v>2</v>
      </c>
      <c r="R182" s="1">
        <v>3</v>
      </c>
      <c r="S182" s="1">
        <v>7</v>
      </c>
      <c r="T182" s="1" t="str">
        <f t="shared" si="23"/>
        <v>732120530140001</v>
      </c>
      <c r="U182" s="1">
        <v>30</v>
      </c>
      <c r="V182" s="1">
        <v>100</v>
      </c>
      <c r="W182" s="1">
        <v>130</v>
      </c>
      <c r="X182" s="1">
        <v>17424000</v>
      </c>
      <c r="Y182" s="1">
        <f t="shared" si="33"/>
        <v>17424000</v>
      </c>
      <c r="Z182" s="1">
        <f>Y182+(Y182*0.3)</f>
        <v>22651200</v>
      </c>
      <c r="AA182" s="4">
        <f t="shared" si="27"/>
        <v>174240</v>
      </c>
      <c r="AB182" s="4">
        <f t="shared" si="28"/>
        <v>134030.76923076922</v>
      </c>
      <c r="AC182" s="19">
        <f t="shared" si="24"/>
        <v>17424</v>
      </c>
    </row>
    <row r="183" spans="1:29" ht="18.75">
      <c r="A183" s="21">
        <v>238</v>
      </c>
      <c r="B183" s="1" t="s">
        <v>6</v>
      </c>
      <c r="C183" s="1" t="s">
        <v>134</v>
      </c>
      <c r="D183" s="1" t="s">
        <v>296</v>
      </c>
      <c r="E183" s="1">
        <v>1</v>
      </c>
      <c r="F183" s="1">
        <v>1</v>
      </c>
      <c r="G183" s="1">
        <v>0</v>
      </c>
      <c r="H183" s="1">
        <v>0</v>
      </c>
      <c r="I183" s="1">
        <v>3</v>
      </c>
      <c r="J183" s="1">
        <v>1</v>
      </c>
      <c r="K183" s="1">
        <v>0</v>
      </c>
      <c r="L183" s="1">
        <v>3</v>
      </c>
      <c r="M183" s="1">
        <v>5</v>
      </c>
      <c r="N183" s="1">
        <v>0</v>
      </c>
      <c r="O183" s="1">
        <v>3</v>
      </c>
      <c r="P183" s="1">
        <v>3</v>
      </c>
      <c r="Q183" s="1">
        <v>1</v>
      </c>
      <c r="R183" s="1">
        <v>5</v>
      </c>
      <c r="S183" s="1">
        <v>3</v>
      </c>
      <c r="T183" s="1" t="str">
        <f t="shared" si="23"/>
        <v>351330530130011</v>
      </c>
      <c r="U183" s="1">
        <v>20</v>
      </c>
      <c r="V183" s="1">
        <v>30</v>
      </c>
      <c r="W183" s="1">
        <v>50</v>
      </c>
      <c r="X183" s="1">
        <v>6969600</v>
      </c>
      <c r="Y183" s="1">
        <f t="shared" si="33"/>
        <v>6969600</v>
      </c>
      <c r="Z183" s="1">
        <f t="shared" ref="Z183:Z205" si="35">Y183+(Y183*0.25)</f>
        <v>8712000</v>
      </c>
      <c r="AA183" s="4">
        <f t="shared" si="27"/>
        <v>174240</v>
      </c>
      <c r="AB183" s="4">
        <f t="shared" si="28"/>
        <v>139392</v>
      </c>
      <c r="AC183" s="19">
        <f t="shared" si="24"/>
        <v>17424</v>
      </c>
    </row>
    <row r="184" spans="1:29" ht="18.75">
      <c r="A184" s="21">
        <v>173</v>
      </c>
      <c r="B184" s="1" t="s">
        <v>6</v>
      </c>
      <c r="C184" s="1" t="s">
        <v>134</v>
      </c>
      <c r="D184" s="1" t="s">
        <v>177</v>
      </c>
      <c r="E184" s="1">
        <v>1</v>
      </c>
      <c r="F184" s="1">
        <v>0</v>
      </c>
      <c r="G184" s="1">
        <v>0</v>
      </c>
      <c r="H184" s="1">
        <v>0</v>
      </c>
      <c r="I184" s="1">
        <v>9</v>
      </c>
      <c r="J184" s="1">
        <v>8</v>
      </c>
      <c r="K184" s="1">
        <v>0</v>
      </c>
      <c r="L184" s="1">
        <v>3</v>
      </c>
      <c r="M184" s="1">
        <v>5</v>
      </c>
      <c r="N184" s="1">
        <v>0</v>
      </c>
      <c r="O184" s="1">
        <v>4</v>
      </c>
      <c r="P184" s="1">
        <v>3</v>
      </c>
      <c r="Q184" s="1">
        <v>1</v>
      </c>
      <c r="R184" s="1">
        <v>5</v>
      </c>
      <c r="S184" s="1">
        <v>2</v>
      </c>
      <c r="T184" s="1" t="str">
        <f t="shared" si="23"/>
        <v>251340530890001</v>
      </c>
      <c r="U184" s="1">
        <v>29</v>
      </c>
      <c r="V184" s="1">
        <v>51</v>
      </c>
      <c r="W184" s="1">
        <v>90</v>
      </c>
      <c r="X184" s="1">
        <v>12571200</v>
      </c>
      <c r="Y184" s="1">
        <f t="shared" si="33"/>
        <v>12571200</v>
      </c>
      <c r="Z184" s="1">
        <f t="shared" si="35"/>
        <v>15714000</v>
      </c>
      <c r="AA184" s="4">
        <f t="shared" si="27"/>
        <v>174600</v>
      </c>
      <c r="AB184" s="4">
        <f t="shared" si="28"/>
        <v>139680</v>
      </c>
      <c r="AC184" s="19">
        <f t="shared" si="24"/>
        <v>17460</v>
      </c>
    </row>
    <row r="185" spans="1:29" ht="18.75">
      <c r="A185" s="21">
        <v>152</v>
      </c>
      <c r="B185" s="1" t="s">
        <v>6</v>
      </c>
      <c r="C185" s="1" t="s">
        <v>134</v>
      </c>
      <c r="D185" s="1" t="s">
        <v>156</v>
      </c>
      <c r="E185" s="1">
        <v>1</v>
      </c>
      <c r="F185" s="1">
        <v>0</v>
      </c>
      <c r="G185" s="1">
        <v>0</v>
      </c>
      <c r="H185" s="1">
        <v>0</v>
      </c>
      <c r="I185" s="1">
        <v>3</v>
      </c>
      <c r="J185" s="1">
        <v>5</v>
      </c>
      <c r="K185" s="1">
        <v>0</v>
      </c>
      <c r="L185" s="1">
        <v>3</v>
      </c>
      <c r="M185" s="1">
        <v>5</v>
      </c>
      <c r="N185" s="1">
        <v>0</v>
      </c>
      <c r="O185" s="1">
        <v>4</v>
      </c>
      <c r="P185" s="1">
        <v>9</v>
      </c>
      <c r="Q185" s="1">
        <v>2</v>
      </c>
      <c r="R185" s="1">
        <v>5</v>
      </c>
      <c r="S185" s="1">
        <v>2</v>
      </c>
      <c r="T185" s="1" t="str">
        <f t="shared" si="23"/>
        <v>252940530530001</v>
      </c>
      <c r="U185" s="1">
        <v>48</v>
      </c>
      <c r="V185" s="1">
        <v>160</v>
      </c>
      <c r="W185" s="1">
        <v>368</v>
      </c>
      <c r="X185" s="1">
        <v>51465600</v>
      </c>
      <c r="Y185" s="1">
        <f t="shared" si="33"/>
        <v>51465600</v>
      </c>
      <c r="Z185" s="1">
        <f t="shared" si="35"/>
        <v>64332000</v>
      </c>
      <c r="AA185" s="4">
        <f t="shared" si="27"/>
        <v>174815.21739130435</v>
      </c>
      <c r="AB185" s="4">
        <f t="shared" si="28"/>
        <v>139852.17391304349</v>
      </c>
      <c r="AC185" s="19">
        <f t="shared" si="24"/>
        <v>17481.521739130436</v>
      </c>
    </row>
    <row r="186" spans="1:29" ht="18.75">
      <c r="A186" s="21">
        <v>144</v>
      </c>
      <c r="B186" s="1" t="s">
        <v>6</v>
      </c>
      <c r="C186" s="1" t="s">
        <v>134</v>
      </c>
      <c r="D186" s="1" t="s">
        <v>148</v>
      </c>
      <c r="E186" s="1">
        <v>1</v>
      </c>
      <c r="F186" s="1">
        <v>0</v>
      </c>
      <c r="G186" s="1">
        <v>0</v>
      </c>
      <c r="H186" s="1">
        <v>0</v>
      </c>
      <c r="I186" s="1">
        <v>9</v>
      </c>
      <c r="J186" s="1">
        <v>3</v>
      </c>
      <c r="K186" s="1">
        <v>0</v>
      </c>
      <c r="L186" s="1">
        <v>3</v>
      </c>
      <c r="M186" s="1">
        <v>5</v>
      </c>
      <c r="N186" s="1">
        <v>0</v>
      </c>
      <c r="O186" s="1">
        <v>4</v>
      </c>
      <c r="P186" s="1">
        <v>3</v>
      </c>
      <c r="Q186" s="1">
        <v>1</v>
      </c>
      <c r="R186" s="1">
        <v>5</v>
      </c>
      <c r="S186" s="1">
        <v>2</v>
      </c>
      <c r="T186" s="1" t="str">
        <f t="shared" si="23"/>
        <v>251340530390001</v>
      </c>
      <c r="U186" s="1">
        <v>48</v>
      </c>
      <c r="V186" s="1">
        <v>84</v>
      </c>
      <c r="W186" s="1">
        <v>132</v>
      </c>
      <c r="X186" s="1">
        <v>18475200</v>
      </c>
      <c r="Y186" s="1">
        <f t="shared" si="33"/>
        <v>18475200</v>
      </c>
      <c r="Z186" s="1">
        <f t="shared" si="35"/>
        <v>23094000</v>
      </c>
      <c r="AA186" s="4">
        <f t="shared" si="27"/>
        <v>174954.54545454544</v>
      </c>
      <c r="AB186" s="4">
        <f t="shared" si="28"/>
        <v>139963.63636363635</v>
      </c>
      <c r="AC186" s="19">
        <f t="shared" si="24"/>
        <v>17495.454545454544</v>
      </c>
    </row>
    <row r="187" spans="1:29" ht="18.75">
      <c r="A187" s="21">
        <v>142</v>
      </c>
      <c r="B187" s="1" t="s">
        <v>6</v>
      </c>
      <c r="C187" s="1" t="s">
        <v>134</v>
      </c>
      <c r="D187" s="1" t="s">
        <v>146</v>
      </c>
      <c r="E187" s="1">
        <v>1</v>
      </c>
      <c r="F187" s="1">
        <v>0</v>
      </c>
      <c r="G187" s="1">
        <v>0</v>
      </c>
      <c r="H187" s="1">
        <v>0</v>
      </c>
      <c r="I187" s="1">
        <v>4</v>
      </c>
      <c r="J187" s="1">
        <v>3</v>
      </c>
      <c r="K187" s="1">
        <v>0</v>
      </c>
      <c r="L187" s="1">
        <v>3</v>
      </c>
      <c r="M187" s="1">
        <v>5</v>
      </c>
      <c r="N187" s="1">
        <v>0</v>
      </c>
      <c r="O187" s="1">
        <v>4</v>
      </c>
      <c r="P187" s="1">
        <v>3</v>
      </c>
      <c r="Q187" s="1">
        <v>1</v>
      </c>
      <c r="R187" s="1">
        <v>5</v>
      </c>
      <c r="S187" s="1">
        <v>2</v>
      </c>
      <c r="T187" s="1" t="str">
        <f t="shared" si="23"/>
        <v>251340530340001</v>
      </c>
      <c r="U187" s="1">
        <v>64</v>
      </c>
      <c r="V187" s="1">
        <v>120</v>
      </c>
      <c r="W187" s="1">
        <v>184</v>
      </c>
      <c r="X187" s="1">
        <v>25790400</v>
      </c>
      <c r="Y187" s="1">
        <f t="shared" si="33"/>
        <v>25790400</v>
      </c>
      <c r="Z187" s="1">
        <f t="shared" si="35"/>
        <v>32238000</v>
      </c>
      <c r="AA187" s="4">
        <f t="shared" si="27"/>
        <v>175206.52173913043</v>
      </c>
      <c r="AB187" s="4">
        <f t="shared" si="28"/>
        <v>140165.21739130435</v>
      </c>
      <c r="AC187" s="19">
        <f t="shared" si="24"/>
        <v>17520.652173913044</v>
      </c>
    </row>
    <row r="188" spans="1:29" ht="18.75">
      <c r="A188" s="21">
        <v>145</v>
      </c>
      <c r="B188" s="1" t="s">
        <v>6</v>
      </c>
      <c r="C188" s="1" t="s">
        <v>134</v>
      </c>
      <c r="D188" s="1" t="s">
        <v>149</v>
      </c>
      <c r="E188" s="1">
        <v>1</v>
      </c>
      <c r="F188" s="1">
        <v>0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3</v>
      </c>
      <c r="M188" s="1">
        <v>5</v>
      </c>
      <c r="N188" s="1">
        <v>0</v>
      </c>
      <c r="O188" s="1">
        <v>4</v>
      </c>
      <c r="P188" s="1">
        <v>6</v>
      </c>
      <c r="Q188" s="1">
        <v>6</v>
      </c>
      <c r="R188" s="1">
        <v>1</v>
      </c>
      <c r="S188" s="1">
        <v>2</v>
      </c>
      <c r="T188" s="1" t="str">
        <f t="shared" si="23"/>
        <v>216640530400001</v>
      </c>
      <c r="U188" s="1">
        <v>54</v>
      </c>
      <c r="V188" s="1">
        <v>162</v>
      </c>
      <c r="W188" s="1">
        <v>216</v>
      </c>
      <c r="X188" s="1">
        <v>30355200</v>
      </c>
      <c r="Y188" s="1">
        <f t="shared" si="33"/>
        <v>30355200</v>
      </c>
      <c r="Z188" s="1">
        <f t="shared" si="35"/>
        <v>37944000</v>
      </c>
      <c r="AA188" s="4">
        <f t="shared" si="27"/>
        <v>175666.66666666666</v>
      </c>
      <c r="AB188" s="4">
        <f t="shared" si="28"/>
        <v>140533.33333333334</v>
      </c>
      <c r="AC188" s="19">
        <f t="shared" si="24"/>
        <v>17566.666666666664</v>
      </c>
    </row>
    <row r="189" spans="1:29" ht="18.75">
      <c r="A189" s="21">
        <v>143</v>
      </c>
      <c r="B189" s="1" t="s">
        <v>6</v>
      </c>
      <c r="C189" s="1" t="s">
        <v>134</v>
      </c>
      <c r="D189" s="1" t="s">
        <v>147</v>
      </c>
      <c r="E189" s="1">
        <v>1</v>
      </c>
      <c r="F189" s="1">
        <v>0</v>
      </c>
      <c r="G189" s="1">
        <v>0</v>
      </c>
      <c r="H189" s="1">
        <v>0</v>
      </c>
      <c r="I189" s="1">
        <v>6</v>
      </c>
      <c r="J189" s="1">
        <v>3</v>
      </c>
      <c r="K189" s="1">
        <v>0</v>
      </c>
      <c r="L189" s="1">
        <v>3</v>
      </c>
      <c r="M189" s="1">
        <v>5</v>
      </c>
      <c r="N189" s="1">
        <v>0</v>
      </c>
      <c r="O189" s="1">
        <v>4</v>
      </c>
      <c r="P189" s="1">
        <v>3</v>
      </c>
      <c r="Q189" s="1">
        <v>1</v>
      </c>
      <c r="R189" s="1">
        <v>5</v>
      </c>
      <c r="S189" s="1">
        <v>2</v>
      </c>
      <c r="T189" s="1" t="str">
        <f t="shared" si="23"/>
        <v>251340530360001</v>
      </c>
      <c r="U189" s="1">
        <v>40</v>
      </c>
      <c r="V189" s="1">
        <v>110</v>
      </c>
      <c r="W189" s="1">
        <v>150</v>
      </c>
      <c r="X189" s="1">
        <v>21081600</v>
      </c>
      <c r="Y189" s="1">
        <f t="shared" si="33"/>
        <v>21081600</v>
      </c>
      <c r="Z189" s="1">
        <f t="shared" si="35"/>
        <v>26352000</v>
      </c>
      <c r="AA189" s="4">
        <f t="shared" si="27"/>
        <v>175680</v>
      </c>
      <c r="AB189" s="4">
        <f t="shared" si="28"/>
        <v>140544</v>
      </c>
      <c r="AC189" s="19">
        <f t="shared" si="24"/>
        <v>17568</v>
      </c>
    </row>
    <row r="190" spans="1:29" ht="18.75">
      <c r="A190" s="21">
        <v>210</v>
      </c>
      <c r="B190" s="1" t="s">
        <v>6</v>
      </c>
      <c r="C190" s="1" t="s">
        <v>134</v>
      </c>
      <c r="D190" s="1" t="s">
        <v>214</v>
      </c>
      <c r="E190" s="1">
        <v>1</v>
      </c>
      <c r="F190" s="1">
        <v>1</v>
      </c>
      <c r="G190" s="1">
        <v>0</v>
      </c>
      <c r="H190" s="1">
        <v>0</v>
      </c>
      <c r="I190" s="1">
        <v>4</v>
      </c>
      <c r="J190" s="1">
        <v>1</v>
      </c>
      <c r="K190" s="1">
        <v>0</v>
      </c>
      <c r="L190" s="1">
        <v>3</v>
      </c>
      <c r="M190" s="1">
        <v>5</v>
      </c>
      <c r="N190" s="1">
        <v>0</v>
      </c>
      <c r="O190" s="1">
        <v>4</v>
      </c>
      <c r="P190" s="1">
        <v>3</v>
      </c>
      <c r="Q190" s="1">
        <v>1</v>
      </c>
      <c r="R190" s="1">
        <v>5</v>
      </c>
      <c r="S190" s="1">
        <v>2</v>
      </c>
      <c r="T190" s="1" t="str">
        <f t="shared" si="23"/>
        <v>251340530140011</v>
      </c>
      <c r="U190" s="1">
        <v>30</v>
      </c>
      <c r="V190" s="1">
        <v>60</v>
      </c>
      <c r="W190" s="1">
        <v>90</v>
      </c>
      <c r="X190" s="1">
        <v>12686400</v>
      </c>
      <c r="Y190" s="1">
        <f t="shared" si="33"/>
        <v>12686400</v>
      </c>
      <c r="Z190" s="1">
        <f t="shared" si="35"/>
        <v>15858000</v>
      </c>
      <c r="AA190" s="4">
        <f t="shared" si="27"/>
        <v>176200</v>
      </c>
      <c r="AB190" s="4">
        <f t="shared" si="28"/>
        <v>140960</v>
      </c>
      <c r="AC190" s="19">
        <f t="shared" si="24"/>
        <v>17620</v>
      </c>
    </row>
    <row r="191" spans="1:29" ht="18.75">
      <c r="A191" s="21">
        <v>194</v>
      </c>
      <c r="B191" s="1" t="s">
        <v>6</v>
      </c>
      <c r="C191" s="1" t="s">
        <v>134</v>
      </c>
      <c r="D191" s="1" t="s">
        <v>198</v>
      </c>
      <c r="E191" s="1">
        <v>1</v>
      </c>
      <c r="F191" s="1">
        <v>1</v>
      </c>
      <c r="G191" s="1">
        <v>0</v>
      </c>
      <c r="H191" s="1">
        <v>0</v>
      </c>
      <c r="I191" s="1">
        <v>4</v>
      </c>
      <c r="J191" s="1">
        <v>0</v>
      </c>
      <c r="K191" s="1">
        <v>0</v>
      </c>
      <c r="L191" s="1">
        <v>3</v>
      </c>
      <c r="M191" s="1">
        <v>5</v>
      </c>
      <c r="N191" s="1">
        <v>0</v>
      </c>
      <c r="O191" s="1">
        <v>3</v>
      </c>
      <c r="P191" s="1">
        <v>6</v>
      </c>
      <c r="Q191" s="1">
        <v>6</v>
      </c>
      <c r="R191" s="1">
        <v>1</v>
      </c>
      <c r="S191" s="1">
        <v>2</v>
      </c>
      <c r="T191" s="1" t="str">
        <f t="shared" si="23"/>
        <v>216630530040011</v>
      </c>
      <c r="U191" s="1">
        <v>20</v>
      </c>
      <c r="V191" s="1">
        <v>40</v>
      </c>
      <c r="W191" s="1">
        <v>60</v>
      </c>
      <c r="X191" s="1">
        <v>8467200</v>
      </c>
      <c r="Y191" s="1">
        <f t="shared" si="33"/>
        <v>8467200</v>
      </c>
      <c r="Z191" s="1">
        <f t="shared" si="35"/>
        <v>10584000</v>
      </c>
      <c r="AA191" s="4">
        <f t="shared" si="27"/>
        <v>176400</v>
      </c>
      <c r="AB191" s="4">
        <f t="shared" si="28"/>
        <v>141120</v>
      </c>
      <c r="AC191" s="19">
        <f t="shared" si="24"/>
        <v>17640</v>
      </c>
    </row>
    <row r="192" spans="1:29" ht="18.75">
      <c r="A192" s="21">
        <v>150</v>
      </c>
      <c r="B192" s="1" t="s">
        <v>6</v>
      </c>
      <c r="C192" s="1" t="s">
        <v>134</v>
      </c>
      <c r="D192" s="1" t="s">
        <v>154</v>
      </c>
      <c r="E192" s="1">
        <v>1</v>
      </c>
      <c r="F192" s="1">
        <v>0</v>
      </c>
      <c r="G192" s="1">
        <v>0</v>
      </c>
      <c r="H192" s="1">
        <v>0</v>
      </c>
      <c r="I192" s="1">
        <v>7</v>
      </c>
      <c r="J192" s="1">
        <v>4</v>
      </c>
      <c r="K192" s="1">
        <v>0</v>
      </c>
      <c r="L192" s="1">
        <v>3</v>
      </c>
      <c r="M192" s="1">
        <v>5</v>
      </c>
      <c r="N192" s="1">
        <v>0</v>
      </c>
      <c r="O192" s="1">
        <v>3</v>
      </c>
      <c r="P192" s="1">
        <v>2</v>
      </c>
      <c r="Q192" s="1">
        <v>1</v>
      </c>
      <c r="R192" s="1">
        <v>5</v>
      </c>
      <c r="S192" s="1">
        <v>3</v>
      </c>
      <c r="T192" s="1" t="str">
        <f t="shared" si="23"/>
        <v>351230530470001</v>
      </c>
      <c r="U192" s="1">
        <v>28</v>
      </c>
      <c r="V192" s="1">
        <v>67</v>
      </c>
      <c r="W192" s="1">
        <v>95</v>
      </c>
      <c r="X192" s="1">
        <v>13420800</v>
      </c>
      <c r="Y192" s="1">
        <f t="shared" si="33"/>
        <v>13420800</v>
      </c>
      <c r="Z192" s="1">
        <f t="shared" si="35"/>
        <v>16776000</v>
      </c>
      <c r="AA192" s="4">
        <f t="shared" si="27"/>
        <v>176589.47368421053</v>
      </c>
      <c r="AB192" s="4">
        <f t="shared" si="28"/>
        <v>141271.57894736843</v>
      </c>
      <c r="AC192" s="19">
        <f t="shared" si="24"/>
        <v>17658.947368421053</v>
      </c>
    </row>
    <row r="193" spans="1:29" ht="18.75">
      <c r="A193" s="21">
        <v>133</v>
      </c>
      <c r="B193" s="1" t="s">
        <v>6</v>
      </c>
      <c r="C193" s="1" t="s">
        <v>134</v>
      </c>
      <c r="D193" s="1" t="s">
        <v>137</v>
      </c>
      <c r="E193" s="1">
        <v>1</v>
      </c>
      <c r="F193" s="1">
        <v>0</v>
      </c>
      <c r="G193" s="1">
        <v>0</v>
      </c>
      <c r="H193" s="1">
        <v>0</v>
      </c>
      <c r="I193" s="1">
        <v>4</v>
      </c>
      <c r="J193" s="1">
        <v>1</v>
      </c>
      <c r="K193" s="1">
        <v>0</v>
      </c>
      <c r="L193" s="1">
        <v>3</v>
      </c>
      <c r="M193" s="1">
        <v>5</v>
      </c>
      <c r="N193" s="1">
        <v>0</v>
      </c>
      <c r="O193" s="1">
        <v>4</v>
      </c>
      <c r="P193" s="1">
        <v>3</v>
      </c>
      <c r="Q193" s="1">
        <v>1</v>
      </c>
      <c r="R193" s="1">
        <v>5</v>
      </c>
      <c r="S193" s="1">
        <v>2</v>
      </c>
      <c r="T193" s="1" t="str">
        <f t="shared" si="23"/>
        <v>251340530140001</v>
      </c>
      <c r="U193" s="1">
        <v>45</v>
      </c>
      <c r="V193" s="1">
        <v>135</v>
      </c>
      <c r="W193" s="1">
        <v>180</v>
      </c>
      <c r="X193" s="1">
        <v>25430400</v>
      </c>
      <c r="Y193" s="1">
        <f t="shared" si="33"/>
        <v>25430400</v>
      </c>
      <c r="Z193" s="1">
        <f t="shared" si="35"/>
        <v>31788000</v>
      </c>
      <c r="AA193" s="4">
        <f t="shared" si="27"/>
        <v>176600</v>
      </c>
      <c r="AB193" s="4">
        <f t="shared" si="28"/>
        <v>141280</v>
      </c>
      <c r="AC193" s="19">
        <f t="shared" si="24"/>
        <v>17660</v>
      </c>
    </row>
    <row r="194" spans="1:29" ht="18.75">
      <c r="A194" s="21">
        <v>159</v>
      </c>
      <c r="B194" s="1" t="s">
        <v>6</v>
      </c>
      <c r="C194" s="1" t="s">
        <v>134</v>
      </c>
      <c r="D194" s="1" t="s">
        <v>163</v>
      </c>
      <c r="E194" s="1">
        <v>1</v>
      </c>
      <c r="F194" s="1">
        <v>0</v>
      </c>
      <c r="G194" s="1">
        <v>0</v>
      </c>
      <c r="H194" s="1">
        <v>0</v>
      </c>
      <c r="I194" s="1">
        <v>3</v>
      </c>
      <c r="J194" s="1">
        <v>6</v>
      </c>
      <c r="K194" s="1">
        <v>0</v>
      </c>
      <c r="L194" s="1">
        <v>3</v>
      </c>
      <c r="M194" s="1">
        <v>5</v>
      </c>
      <c r="N194" s="1">
        <v>0</v>
      </c>
      <c r="O194" s="1">
        <v>4</v>
      </c>
      <c r="P194" s="1">
        <v>3</v>
      </c>
      <c r="Q194" s="1">
        <v>1</v>
      </c>
      <c r="R194" s="1">
        <v>5</v>
      </c>
      <c r="S194" s="1">
        <v>2</v>
      </c>
      <c r="T194" s="1" t="str">
        <f t="shared" ref="T194:T257" si="36">S194&amp;R194&amp;Q194&amp;P194&amp;O194&amp;N194&amp;M194&amp;L194&amp;K194&amp;J194&amp;I194&amp;H194&amp;G194&amp;F194&amp;E194</f>
        <v>251340530630001</v>
      </c>
      <c r="U194" s="1">
        <v>24</v>
      </c>
      <c r="V194" s="1">
        <v>76</v>
      </c>
      <c r="W194" s="1">
        <v>100</v>
      </c>
      <c r="X194" s="1">
        <v>14140800</v>
      </c>
      <c r="Y194" s="1">
        <f t="shared" si="33"/>
        <v>14140800</v>
      </c>
      <c r="Z194" s="1">
        <f t="shared" si="35"/>
        <v>17676000</v>
      </c>
      <c r="AA194" s="4">
        <f t="shared" si="27"/>
        <v>176760</v>
      </c>
      <c r="AB194" s="4">
        <f t="shared" si="28"/>
        <v>141408</v>
      </c>
      <c r="AC194" s="19">
        <f t="shared" ref="AC194:AC257" si="37">Z194/W194/10</f>
        <v>17676</v>
      </c>
    </row>
    <row r="195" spans="1:29" ht="18.75">
      <c r="A195" s="21">
        <v>158</v>
      </c>
      <c r="B195" s="1" t="s">
        <v>6</v>
      </c>
      <c r="C195" s="1" t="s">
        <v>134</v>
      </c>
      <c r="D195" s="1" t="s">
        <v>162</v>
      </c>
      <c r="E195" s="1">
        <v>1</v>
      </c>
      <c r="F195" s="1">
        <v>0</v>
      </c>
      <c r="G195" s="1">
        <v>0</v>
      </c>
      <c r="H195" s="1">
        <v>0</v>
      </c>
      <c r="I195" s="1">
        <v>1</v>
      </c>
      <c r="J195" s="1">
        <v>6</v>
      </c>
      <c r="K195" s="1">
        <v>0</v>
      </c>
      <c r="L195" s="1">
        <v>3</v>
      </c>
      <c r="M195" s="1">
        <v>5</v>
      </c>
      <c r="N195" s="1">
        <v>0</v>
      </c>
      <c r="O195" s="1">
        <v>4</v>
      </c>
      <c r="P195" s="1">
        <v>3</v>
      </c>
      <c r="Q195" s="1">
        <v>1</v>
      </c>
      <c r="R195" s="1">
        <v>5</v>
      </c>
      <c r="S195" s="1">
        <v>2</v>
      </c>
      <c r="T195" s="1" t="str">
        <f t="shared" si="36"/>
        <v>251340530610001</v>
      </c>
      <c r="U195" s="1">
        <v>55</v>
      </c>
      <c r="V195" s="1">
        <v>75</v>
      </c>
      <c r="W195" s="1">
        <v>130</v>
      </c>
      <c r="X195" s="1">
        <v>18460800</v>
      </c>
      <c r="Y195" s="1">
        <f t="shared" si="33"/>
        <v>18460800</v>
      </c>
      <c r="Z195" s="1">
        <f t="shared" si="35"/>
        <v>23076000</v>
      </c>
      <c r="AA195" s="4">
        <f t="shared" si="27"/>
        <v>177507.69230769231</v>
      </c>
      <c r="AB195" s="4">
        <f t="shared" si="28"/>
        <v>142006.15384615384</v>
      </c>
      <c r="AC195" s="19">
        <f t="shared" si="37"/>
        <v>17750.76923076923</v>
      </c>
    </row>
    <row r="196" spans="1:29" ht="18.75">
      <c r="A196" s="21">
        <v>161</v>
      </c>
      <c r="B196" s="1" t="s">
        <v>6</v>
      </c>
      <c r="C196" s="1" t="s">
        <v>134</v>
      </c>
      <c r="D196" s="1" t="s">
        <v>165</v>
      </c>
      <c r="E196" s="1">
        <v>1</v>
      </c>
      <c r="F196" s="1">
        <v>0</v>
      </c>
      <c r="G196" s="1">
        <v>0</v>
      </c>
      <c r="H196" s="1">
        <v>0</v>
      </c>
      <c r="I196" s="1">
        <v>0</v>
      </c>
      <c r="J196" s="1">
        <v>7</v>
      </c>
      <c r="K196" s="1">
        <v>0</v>
      </c>
      <c r="L196" s="1">
        <v>3</v>
      </c>
      <c r="M196" s="1">
        <v>5</v>
      </c>
      <c r="N196" s="1">
        <v>0</v>
      </c>
      <c r="O196" s="1">
        <v>4</v>
      </c>
      <c r="P196" s="1">
        <v>6</v>
      </c>
      <c r="Q196" s="1">
        <v>6</v>
      </c>
      <c r="R196" s="1">
        <v>1</v>
      </c>
      <c r="S196" s="1">
        <v>2</v>
      </c>
      <c r="T196" s="1" t="str">
        <f t="shared" si="36"/>
        <v>216640530700001</v>
      </c>
      <c r="U196" s="1">
        <v>28</v>
      </c>
      <c r="V196" s="1">
        <v>52</v>
      </c>
      <c r="W196" s="1">
        <v>80</v>
      </c>
      <c r="X196" s="1">
        <v>11361600</v>
      </c>
      <c r="Y196" s="1">
        <f t="shared" si="33"/>
        <v>11361600</v>
      </c>
      <c r="Z196" s="1">
        <f t="shared" si="35"/>
        <v>14202000</v>
      </c>
      <c r="AA196" s="4">
        <f t="shared" si="27"/>
        <v>177525</v>
      </c>
      <c r="AB196" s="4">
        <f t="shared" si="28"/>
        <v>142020</v>
      </c>
      <c r="AC196" s="19">
        <f t="shared" si="37"/>
        <v>17752.5</v>
      </c>
    </row>
    <row r="197" spans="1:29" ht="18.75">
      <c r="A197" s="21">
        <v>183</v>
      </c>
      <c r="B197" s="1" t="s">
        <v>6</v>
      </c>
      <c r="C197" s="1" t="s">
        <v>134</v>
      </c>
      <c r="D197" s="1" t="s">
        <v>187</v>
      </c>
      <c r="E197" s="1">
        <v>1</v>
      </c>
      <c r="F197" s="1">
        <v>0</v>
      </c>
      <c r="G197" s="1">
        <v>0</v>
      </c>
      <c r="H197" s="1">
        <v>0</v>
      </c>
      <c r="I197" s="1">
        <v>8</v>
      </c>
      <c r="J197" s="1">
        <v>0</v>
      </c>
      <c r="K197" s="1">
        <v>1</v>
      </c>
      <c r="L197" s="1">
        <v>3</v>
      </c>
      <c r="M197" s="1">
        <v>5</v>
      </c>
      <c r="N197" s="1">
        <v>0</v>
      </c>
      <c r="O197" s="1">
        <v>4</v>
      </c>
      <c r="P197" s="1">
        <v>6</v>
      </c>
      <c r="Q197" s="1">
        <v>6</v>
      </c>
      <c r="R197" s="1">
        <v>1</v>
      </c>
      <c r="S197" s="1">
        <v>2</v>
      </c>
      <c r="T197" s="1" t="str">
        <f t="shared" si="36"/>
        <v>216640531080001</v>
      </c>
      <c r="U197" s="1">
        <v>40</v>
      </c>
      <c r="V197" s="1">
        <v>88</v>
      </c>
      <c r="W197" s="1">
        <v>142</v>
      </c>
      <c r="X197" s="1">
        <v>20224350</v>
      </c>
      <c r="Y197" s="1">
        <f t="shared" si="33"/>
        <v>20224350</v>
      </c>
      <c r="Z197" s="1">
        <f t="shared" si="35"/>
        <v>25280437.5</v>
      </c>
      <c r="AA197" s="4">
        <f t="shared" si="27"/>
        <v>178031.25</v>
      </c>
      <c r="AB197" s="4">
        <f t="shared" si="28"/>
        <v>142425</v>
      </c>
      <c r="AC197" s="19">
        <f t="shared" si="37"/>
        <v>17803.125</v>
      </c>
    </row>
    <row r="198" spans="1:29" ht="18.75">
      <c r="A198" s="21">
        <v>203</v>
      </c>
      <c r="B198" s="1" t="s">
        <v>6</v>
      </c>
      <c r="C198" s="1" t="s">
        <v>134</v>
      </c>
      <c r="D198" s="1" t="s">
        <v>207</v>
      </c>
      <c r="E198" s="1">
        <v>1</v>
      </c>
      <c r="F198" s="1">
        <v>1</v>
      </c>
      <c r="G198" s="1">
        <v>0</v>
      </c>
      <c r="H198" s="1">
        <v>0</v>
      </c>
      <c r="I198" s="1">
        <v>9</v>
      </c>
      <c r="J198" s="1">
        <v>6</v>
      </c>
      <c r="K198" s="1">
        <v>1</v>
      </c>
      <c r="L198" s="1">
        <v>3</v>
      </c>
      <c r="M198" s="1">
        <v>5</v>
      </c>
      <c r="N198" s="1">
        <v>0</v>
      </c>
      <c r="O198" s="1">
        <v>4</v>
      </c>
      <c r="P198" s="1">
        <v>3</v>
      </c>
      <c r="Q198" s="1">
        <v>1</v>
      </c>
      <c r="R198" s="1">
        <v>5</v>
      </c>
      <c r="S198" s="1">
        <v>2</v>
      </c>
      <c r="T198" s="1" t="str">
        <f t="shared" si="36"/>
        <v>251340531690011</v>
      </c>
      <c r="U198" s="1">
        <v>31</v>
      </c>
      <c r="V198" s="1">
        <v>86</v>
      </c>
      <c r="W198" s="1">
        <v>132</v>
      </c>
      <c r="X198" s="1">
        <v>18907200</v>
      </c>
      <c r="Y198" s="1">
        <f t="shared" si="33"/>
        <v>18907200</v>
      </c>
      <c r="Z198" s="1">
        <f t="shared" si="35"/>
        <v>23634000</v>
      </c>
      <c r="AA198" s="4">
        <f t="shared" si="27"/>
        <v>179045.45454545456</v>
      </c>
      <c r="AB198" s="4">
        <f t="shared" si="28"/>
        <v>143236.36363636365</v>
      </c>
      <c r="AC198" s="19">
        <f t="shared" si="37"/>
        <v>17904.545454545456</v>
      </c>
    </row>
    <row r="199" spans="1:29" ht="18.75">
      <c r="A199" s="21">
        <v>189</v>
      </c>
      <c r="B199" s="1" t="s">
        <v>6</v>
      </c>
      <c r="C199" s="1" t="s">
        <v>134</v>
      </c>
      <c r="D199" s="1" t="s">
        <v>193</v>
      </c>
      <c r="E199" s="1">
        <v>1</v>
      </c>
      <c r="F199" s="1">
        <v>0</v>
      </c>
      <c r="G199" s="1">
        <v>0</v>
      </c>
      <c r="H199" s="1">
        <v>0</v>
      </c>
      <c r="I199" s="1">
        <v>2</v>
      </c>
      <c r="J199" s="1">
        <v>3</v>
      </c>
      <c r="K199" s="1">
        <v>1</v>
      </c>
      <c r="L199" s="1">
        <v>3</v>
      </c>
      <c r="M199" s="1">
        <v>5</v>
      </c>
      <c r="N199" s="1">
        <v>0</v>
      </c>
      <c r="O199" s="1">
        <v>4</v>
      </c>
      <c r="P199" s="1">
        <v>9</v>
      </c>
      <c r="Q199" s="1">
        <v>1</v>
      </c>
      <c r="R199" s="1">
        <v>5</v>
      </c>
      <c r="S199" s="1">
        <v>2</v>
      </c>
      <c r="T199" s="1" t="str">
        <f t="shared" si="36"/>
        <v>251940531320001</v>
      </c>
      <c r="U199" s="1">
        <v>21</v>
      </c>
      <c r="V199" s="1">
        <v>84</v>
      </c>
      <c r="W199" s="1">
        <v>105</v>
      </c>
      <c r="X199" s="1">
        <v>15120000</v>
      </c>
      <c r="Y199" s="1">
        <f t="shared" si="33"/>
        <v>15120000</v>
      </c>
      <c r="Z199" s="1">
        <f t="shared" si="35"/>
        <v>18900000</v>
      </c>
      <c r="AA199" s="4">
        <f t="shared" si="27"/>
        <v>180000</v>
      </c>
      <c r="AB199" s="4">
        <f t="shared" si="28"/>
        <v>144000</v>
      </c>
      <c r="AC199" s="19">
        <f t="shared" si="37"/>
        <v>18000</v>
      </c>
    </row>
    <row r="200" spans="1:29" ht="18.75">
      <c r="A200" s="21">
        <v>146</v>
      </c>
      <c r="B200" s="1" t="s">
        <v>6</v>
      </c>
      <c r="C200" s="1" t="s">
        <v>134</v>
      </c>
      <c r="D200" s="1" t="s">
        <v>150</v>
      </c>
      <c r="E200" s="1">
        <v>1</v>
      </c>
      <c r="F200" s="1">
        <v>0</v>
      </c>
      <c r="G200" s="1">
        <v>0</v>
      </c>
      <c r="H200" s="1">
        <v>0</v>
      </c>
      <c r="I200" s="1">
        <v>2</v>
      </c>
      <c r="J200" s="1">
        <v>4</v>
      </c>
      <c r="K200" s="1">
        <v>0</v>
      </c>
      <c r="L200" s="1">
        <v>3</v>
      </c>
      <c r="M200" s="1">
        <v>5</v>
      </c>
      <c r="N200" s="1">
        <v>0</v>
      </c>
      <c r="O200" s="1">
        <v>4</v>
      </c>
      <c r="P200" s="1">
        <v>1</v>
      </c>
      <c r="Q200" s="1">
        <v>1</v>
      </c>
      <c r="R200" s="1">
        <v>5</v>
      </c>
      <c r="S200" s="1">
        <v>2</v>
      </c>
      <c r="T200" s="1" t="str">
        <f t="shared" si="36"/>
        <v>251140530420001</v>
      </c>
      <c r="U200" s="1">
        <v>25</v>
      </c>
      <c r="V200" s="1">
        <v>50</v>
      </c>
      <c r="W200" s="1">
        <v>75</v>
      </c>
      <c r="X200" s="1">
        <v>10828800</v>
      </c>
      <c r="Y200" s="1">
        <f t="shared" si="33"/>
        <v>10828800</v>
      </c>
      <c r="Z200" s="1">
        <f t="shared" si="35"/>
        <v>13536000</v>
      </c>
      <c r="AA200" s="4">
        <f t="shared" ref="AA200:AA263" si="38">Z200/W200</f>
        <v>180480</v>
      </c>
      <c r="AB200" s="4">
        <f t="shared" ref="AB200:AB263" si="39">Y200/W200</f>
        <v>144384</v>
      </c>
      <c r="AC200" s="19">
        <f t="shared" si="37"/>
        <v>18048</v>
      </c>
    </row>
    <row r="201" spans="1:29" ht="18.75">
      <c r="A201" s="21">
        <v>233</v>
      </c>
      <c r="B201" s="1" t="s">
        <v>6</v>
      </c>
      <c r="C201" s="1" t="s">
        <v>134</v>
      </c>
      <c r="D201" s="1" t="s">
        <v>286</v>
      </c>
      <c r="E201" s="1">
        <v>1</v>
      </c>
      <c r="F201" s="1">
        <v>4</v>
      </c>
      <c r="G201" s="1">
        <v>0</v>
      </c>
      <c r="H201" s="1">
        <v>0</v>
      </c>
      <c r="I201" s="1">
        <v>0</v>
      </c>
      <c r="J201" s="1">
        <v>9</v>
      </c>
      <c r="K201" s="1">
        <v>0</v>
      </c>
      <c r="L201" s="1">
        <v>3</v>
      </c>
      <c r="M201" s="1">
        <v>5</v>
      </c>
      <c r="N201" s="1">
        <v>0</v>
      </c>
      <c r="O201" s="1">
        <v>4</v>
      </c>
      <c r="P201" s="1">
        <v>1</v>
      </c>
      <c r="Q201" s="1">
        <v>1</v>
      </c>
      <c r="R201" s="1">
        <v>5</v>
      </c>
      <c r="S201" s="1">
        <v>2</v>
      </c>
      <c r="T201" s="1" t="str">
        <f t="shared" si="36"/>
        <v>251140530900041</v>
      </c>
      <c r="U201" s="1">
        <v>23</v>
      </c>
      <c r="V201" s="1">
        <v>77</v>
      </c>
      <c r="W201" s="1">
        <v>100</v>
      </c>
      <c r="X201" s="1">
        <v>14443200</v>
      </c>
      <c r="Y201" s="1">
        <f t="shared" si="33"/>
        <v>14443200</v>
      </c>
      <c r="Z201" s="1">
        <f t="shared" si="35"/>
        <v>18054000</v>
      </c>
      <c r="AA201" s="4">
        <f t="shared" si="38"/>
        <v>180540</v>
      </c>
      <c r="AB201" s="4">
        <f t="shared" si="39"/>
        <v>144432</v>
      </c>
      <c r="AC201" s="19">
        <f t="shared" si="37"/>
        <v>18054</v>
      </c>
    </row>
    <row r="202" spans="1:29" ht="18.75">
      <c r="A202" s="21">
        <v>187</v>
      </c>
      <c r="B202" s="1" t="s">
        <v>6</v>
      </c>
      <c r="C202" s="1" t="s">
        <v>134</v>
      </c>
      <c r="D202" s="1" t="s">
        <v>191</v>
      </c>
      <c r="E202" s="1">
        <v>1</v>
      </c>
      <c r="F202" s="1">
        <v>1</v>
      </c>
      <c r="G202" s="1">
        <v>0</v>
      </c>
      <c r="H202" s="1">
        <v>0</v>
      </c>
      <c r="I202" s="1">
        <v>9</v>
      </c>
      <c r="J202" s="1">
        <v>2</v>
      </c>
      <c r="K202" s="1">
        <v>1</v>
      </c>
      <c r="L202" s="1">
        <v>3</v>
      </c>
      <c r="M202" s="1">
        <v>5</v>
      </c>
      <c r="N202" s="1">
        <v>0</v>
      </c>
      <c r="O202" s="1">
        <v>4</v>
      </c>
      <c r="P202" s="1">
        <v>1</v>
      </c>
      <c r="Q202" s="1">
        <v>2</v>
      </c>
      <c r="R202" s="1">
        <v>5</v>
      </c>
      <c r="S202" s="1">
        <v>2</v>
      </c>
      <c r="T202" s="1" t="str">
        <f t="shared" si="36"/>
        <v>252140531290011</v>
      </c>
      <c r="U202" s="1">
        <v>25</v>
      </c>
      <c r="V202" s="1">
        <v>32</v>
      </c>
      <c r="W202" s="1">
        <v>57</v>
      </c>
      <c r="X202" s="1">
        <v>8236800</v>
      </c>
      <c r="Y202" s="1">
        <f t="shared" si="33"/>
        <v>8236800</v>
      </c>
      <c r="Z202" s="1">
        <f t="shared" si="35"/>
        <v>10296000</v>
      </c>
      <c r="AA202" s="4">
        <f t="shared" si="38"/>
        <v>180631.57894736843</v>
      </c>
      <c r="AB202" s="4">
        <f t="shared" si="39"/>
        <v>144505.26315789475</v>
      </c>
      <c r="AC202" s="19">
        <f t="shared" si="37"/>
        <v>18063.157894736843</v>
      </c>
    </row>
    <row r="203" spans="1:29" ht="18.75">
      <c r="A203" s="21">
        <v>232</v>
      </c>
      <c r="B203" s="1" t="s">
        <v>6</v>
      </c>
      <c r="C203" s="1" t="s">
        <v>134</v>
      </c>
      <c r="D203" s="1" t="s">
        <v>285</v>
      </c>
      <c r="E203" s="1">
        <v>1</v>
      </c>
      <c r="F203" s="1">
        <v>6</v>
      </c>
      <c r="G203" s="1">
        <v>0</v>
      </c>
      <c r="H203" s="1">
        <v>0</v>
      </c>
      <c r="I203" s="1">
        <v>0</v>
      </c>
      <c r="J203" s="1">
        <v>9</v>
      </c>
      <c r="K203" s="1">
        <v>0</v>
      </c>
      <c r="L203" s="1">
        <v>3</v>
      </c>
      <c r="M203" s="1">
        <v>5</v>
      </c>
      <c r="N203" s="1">
        <v>0</v>
      </c>
      <c r="O203" s="1">
        <v>4</v>
      </c>
      <c r="P203" s="1">
        <v>1</v>
      </c>
      <c r="Q203" s="1">
        <v>1</v>
      </c>
      <c r="R203" s="1">
        <v>5</v>
      </c>
      <c r="S203" s="1">
        <v>2</v>
      </c>
      <c r="T203" s="1" t="str">
        <f t="shared" si="36"/>
        <v>251140530900061</v>
      </c>
      <c r="U203" s="1">
        <v>14</v>
      </c>
      <c r="V203" s="1">
        <v>71</v>
      </c>
      <c r="W203" s="1">
        <v>85</v>
      </c>
      <c r="X203" s="1">
        <v>12312000</v>
      </c>
      <c r="Y203" s="1">
        <f t="shared" si="33"/>
        <v>12312000</v>
      </c>
      <c r="Z203" s="1">
        <f t="shared" si="35"/>
        <v>15390000</v>
      </c>
      <c r="AA203" s="4">
        <f t="shared" si="38"/>
        <v>181058.82352941178</v>
      </c>
      <c r="AB203" s="4">
        <f t="shared" si="39"/>
        <v>144847.0588235294</v>
      </c>
      <c r="AC203" s="19">
        <f t="shared" si="37"/>
        <v>18105.882352941178</v>
      </c>
    </row>
    <row r="204" spans="1:29" ht="18.75">
      <c r="A204" s="21">
        <v>132</v>
      </c>
      <c r="B204" s="1" t="s">
        <v>6</v>
      </c>
      <c r="C204" s="1" t="s">
        <v>134</v>
      </c>
      <c r="D204" s="1" t="s">
        <v>136</v>
      </c>
      <c r="E204" s="1">
        <v>1</v>
      </c>
      <c r="F204" s="1">
        <v>0</v>
      </c>
      <c r="G204" s="1">
        <v>0</v>
      </c>
      <c r="H204" s="1">
        <v>0</v>
      </c>
      <c r="I204" s="1">
        <v>3</v>
      </c>
      <c r="J204" s="1">
        <v>1</v>
      </c>
      <c r="K204" s="1">
        <v>0</v>
      </c>
      <c r="L204" s="1">
        <v>3</v>
      </c>
      <c r="M204" s="1">
        <v>5</v>
      </c>
      <c r="N204" s="1">
        <v>0</v>
      </c>
      <c r="O204" s="1">
        <v>4</v>
      </c>
      <c r="P204" s="1">
        <v>3</v>
      </c>
      <c r="Q204" s="1">
        <v>1</v>
      </c>
      <c r="R204" s="1">
        <v>5</v>
      </c>
      <c r="S204" s="1">
        <v>2</v>
      </c>
      <c r="T204" s="1" t="str">
        <f t="shared" si="36"/>
        <v>251340530130001</v>
      </c>
      <c r="U204" s="1">
        <v>20</v>
      </c>
      <c r="V204" s="1">
        <v>60</v>
      </c>
      <c r="W204" s="1">
        <v>80</v>
      </c>
      <c r="X204" s="1">
        <v>11620800</v>
      </c>
      <c r="Y204" s="1">
        <f t="shared" si="33"/>
        <v>11620800</v>
      </c>
      <c r="Z204" s="1">
        <f t="shared" si="35"/>
        <v>14526000</v>
      </c>
      <c r="AA204" s="4">
        <f t="shared" si="38"/>
        <v>181575</v>
      </c>
      <c r="AB204" s="4">
        <f t="shared" si="39"/>
        <v>145260</v>
      </c>
      <c r="AC204" s="19">
        <f t="shared" si="37"/>
        <v>18157.5</v>
      </c>
    </row>
    <row r="205" spans="1:29" ht="18.75">
      <c r="A205" s="21">
        <v>131</v>
      </c>
      <c r="B205" s="1" t="s">
        <v>6</v>
      </c>
      <c r="C205" s="1" t="s">
        <v>134</v>
      </c>
      <c r="D205" s="1" t="s">
        <v>135</v>
      </c>
      <c r="E205" s="1">
        <v>1</v>
      </c>
      <c r="F205" s="1">
        <v>0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3</v>
      </c>
      <c r="M205" s="1">
        <v>5</v>
      </c>
      <c r="N205" s="1">
        <v>0</v>
      </c>
      <c r="O205" s="1">
        <v>4</v>
      </c>
      <c r="P205" s="1">
        <v>4</v>
      </c>
      <c r="Q205" s="1">
        <v>1</v>
      </c>
      <c r="R205" s="1">
        <v>5</v>
      </c>
      <c r="S205" s="1">
        <v>2</v>
      </c>
      <c r="T205" s="1" t="str">
        <f t="shared" si="36"/>
        <v>251440530100001</v>
      </c>
      <c r="U205" s="1">
        <v>35</v>
      </c>
      <c r="V205" s="1">
        <v>80</v>
      </c>
      <c r="W205" s="1">
        <v>115</v>
      </c>
      <c r="X205" s="1">
        <v>16732800</v>
      </c>
      <c r="Y205" s="1">
        <f t="shared" si="33"/>
        <v>16732800</v>
      </c>
      <c r="Z205" s="1">
        <f t="shared" si="35"/>
        <v>20916000</v>
      </c>
      <c r="AA205" s="4">
        <f t="shared" si="38"/>
        <v>181878.26086956522</v>
      </c>
      <c r="AB205" s="4">
        <f t="shared" si="39"/>
        <v>145502.60869565216</v>
      </c>
      <c r="AC205" s="19">
        <f t="shared" si="37"/>
        <v>18187.82608695652</v>
      </c>
    </row>
    <row r="206" spans="1:29" ht="18.75">
      <c r="A206" s="21">
        <v>58</v>
      </c>
      <c r="B206" s="1" t="s">
        <v>6</v>
      </c>
      <c r="C206" s="2" t="s">
        <v>76</v>
      </c>
      <c r="D206" s="2" t="s">
        <v>248</v>
      </c>
      <c r="E206" s="2">
        <v>1</v>
      </c>
      <c r="F206" s="2">
        <v>1</v>
      </c>
      <c r="G206" s="2">
        <v>0</v>
      </c>
      <c r="H206" s="2">
        <v>0</v>
      </c>
      <c r="I206" s="2">
        <v>1</v>
      </c>
      <c r="J206" s="2">
        <v>0</v>
      </c>
      <c r="K206" s="2">
        <v>0</v>
      </c>
      <c r="L206" s="2">
        <v>5</v>
      </c>
      <c r="M206" s="2">
        <v>4</v>
      </c>
      <c r="N206" s="2">
        <v>0</v>
      </c>
      <c r="O206" s="2">
        <v>3</v>
      </c>
      <c r="P206" s="2">
        <v>2</v>
      </c>
      <c r="Q206" s="2">
        <v>2</v>
      </c>
      <c r="R206" s="2">
        <v>3</v>
      </c>
      <c r="S206" s="2">
        <v>3</v>
      </c>
      <c r="T206" s="3" t="str">
        <f t="shared" si="36"/>
        <v>332230450010011</v>
      </c>
      <c r="U206" s="3">
        <v>4</v>
      </c>
      <c r="V206" s="3">
        <v>12</v>
      </c>
      <c r="W206" s="3">
        <v>16</v>
      </c>
      <c r="X206" s="3">
        <v>2116800</v>
      </c>
      <c r="Y206" s="3">
        <f>(X206*0.2)+X206</f>
        <v>2540160</v>
      </c>
      <c r="Z206" s="18">
        <f>Y206+(Y206*0.15)</f>
        <v>2921184</v>
      </c>
      <c r="AA206" s="19">
        <f t="shared" si="38"/>
        <v>182574</v>
      </c>
      <c r="AB206" s="19">
        <f t="shared" si="39"/>
        <v>158760</v>
      </c>
      <c r="AC206" s="19">
        <f t="shared" si="37"/>
        <v>18257.400000000001</v>
      </c>
    </row>
    <row r="207" spans="1:29" ht="18.75">
      <c r="A207" s="21">
        <v>138</v>
      </c>
      <c r="B207" s="1" t="s">
        <v>6</v>
      </c>
      <c r="C207" s="1" t="s">
        <v>134</v>
      </c>
      <c r="D207" s="1" t="s">
        <v>142</v>
      </c>
      <c r="E207" s="1">
        <v>1</v>
      </c>
      <c r="F207" s="1">
        <v>0</v>
      </c>
      <c r="G207" s="1">
        <v>0</v>
      </c>
      <c r="H207" s="1">
        <v>0</v>
      </c>
      <c r="I207" s="1">
        <v>1</v>
      </c>
      <c r="J207" s="1">
        <v>2</v>
      </c>
      <c r="K207" s="1">
        <v>0</v>
      </c>
      <c r="L207" s="1">
        <v>3</v>
      </c>
      <c r="M207" s="1">
        <v>5</v>
      </c>
      <c r="N207" s="1">
        <v>0</v>
      </c>
      <c r="O207" s="1">
        <v>4</v>
      </c>
      <c r="P207" s="1">
        <v>3</v>
      </c>
      <c r="Q207" s="1">
        <v>1</v>
      </c>
      <c r="R207" s="1">
        <v>5</v>
      </c>
      <c r="S207" s="1">
        <v>2</v>
      </c>
      <c r="T207" s="1" t="str">
        <f t="shared" si="36"/>
        <v>251340530210001</v>
      </c>
      <c r="U207" s="1">
        <v>33</v>
      </c>
      <c r="V207" s="1">
        <v>67</v>
      </c>
      <c r="W207" s="1">
        <v>100</v>
      </c>
      <c r="X207" s="1">
        <v>14644800</v>
      </c>
      <c r="Y207" s="1">
        <f t="shared" ref="Y207:Y213" si="40">X207</f>
        <v>14644800</v>
      </c>
      <c r="Z207" s="1">
        <f t="shared" ref="Z207:Z213" si="41">Y207+(Y207*0.25)</f>
        <v>18306000</v>
      </c>
      <c r="AA207" s="4">
        <f t="shared" si="38"/>
        <v>183060</v>
      </c>
      <c r="AB207" s="4">
        <f t="shared" si="39"/>
        <v>146448</v>
      </c>
      <c r="AC207" s="19">
        <f t="shared" si="37"/>
        <v>18306</v>
      </c>
    </row>
    <row r="208" spans="1:29" ht="18.75">
      <c r="A208" s="21">
        <v>181</v>
      </c>
      <c r="B208" s="1" t="s">
        <v>6</v>
      </c>
      <c r="C208" s="1" t="s">
        <v>134</v>
      </c>
      <c r="D208" s="1" t="s">
        <v>185</v>
      </c>
      <c r="E208" s="1">
        <v>1</v>
      </c>
      <c r="F208" s="1">
        <v>0</v>
      </c>
      <c r="G208" s="1">
        <v>0</v>
      </c>
      <c r="H208" s="1">
        <v>0</v>
      </c>
      <c r="I208" s="1">
        <v>5</v>
      </c>
      <c r="J208" s="1">
        <v>0</v>
      </c>
      <c r="K208" s="1">
        <v>1</v>
      </c>
      <c r="L208" s="1">
        <v>3</v>
      </c>
      <c r="M208" s="1">
        <v>5</v>
      </c>
      <c r="N208" s="1">
        <v>0</v>
      </c>
      <c r="O208" s="1">
        <v>4</v>
      </c>
      <c r="P208" s="1">
        <v>6</v>
      </c>
      <c r="Q208" s="1">
        <v>6</v>
      </c>
      <c r="R208" s="1">
        <v>1</v>
      </c>
      <c r="S208" s="1">
        <v>2</v>
      </c>
      <c r="T208" s="1" t="str">
        <f t="shared" si="36"/>
        <v>216640531050001</v>
      </c>
      <c r="U208" s="1">
        <v>50</v>
      </c>
      <c r="V208" s="1">
        <v>180</v>
      </c>
      <c r="W208" s="1">
        <v>230</v>
      </c>
      <c r="X208" s="1">
        <v>33696000</v>
      </c>
      <c r="Y208" s="1">
        <f t="shared" si="40"/>
        <v>33696000</v>
      </c>
      <c r="Z208" s="1">
        <f t="shared" si="41"/>
        <v>42120000</v>
      </c>
      <c r="AA208" s="4">
        <f t="shared" si="38"/>
        <v>183130.4347826087</v>
      </c>
      <c r="AB208" s="4">
        <f t="shared" si="39"/>
        <v>146504.34782608695</v>
      </c>
      <c r="AC208" s="19">
        <f t="shared" si="37"/>
        <v>18313.043478260872</v>
      </c>
    </row>
    <row r="209" spans="1:29" ht="18.75">
      <c r="A209" s="21">
        <v>148</v>
      </c>
      <c r="B209" s="1" t="s">
        <v>6</v>
      </c>
      <c r="C209" s="1" t="s">
        <v>134</v>
      </c>
      <c r="D209" s="1" t="s">
        <v>152</v>
      </c>
      <c r="E209" s="1">
        <v>1</v>
      </c>
      <c r="F209" s="1">
        <v>1</v>
      </c>
      <c r="G209" s="1">
        <v>0</v>
      </c>
      <c r="H209" s="1">
        <v>0</v>
      </c>
      <c r="I209" s="1">
        <v>5</v>
      </c>
      <c r="J209" s="1">
        <v>4</v>
      </c>
      <c r="K209" s="1">
        <v>0</v>
      </c>
      <c r="L209" s="1">
        <v>3</v>
      </c>
      <c r="M209" s="1">
        <v>5</v>
      </c>
      <c r="N209" s="1">
        <v>0</v>
      </c>
      <c r="O209" s="1">
        <v>3</v>
      </c>
      <c r="P209" s="1">
        <v>2</v>
      </c>
      <c r="Q209" s="1">
        <v>1</v>
      </c>
      <c r="R209" s="1">
        <v>5</v>
      </c>
      <c r="S209" s="1">
        <v>3</v>
      </c>
      <c r="T209" s="1" t="str">
        <f t="shared" si="36"/>
        <v>351230530450011</v>
      </c>
      <c r="U209" s="1">
        <v>17</v>
      </c>
      <c r="V209" s="1">
        <v>33</v>
      </c>
      <c r="W209" s="1">
        <v>50</v>
      </c>
      <c r="X209" s="1">
        <v>7344000</v>
      </c>
      <c r="Y209" s="1">
        <f t="shared" si="40"/>
        <v>7344000</v>
      </c>
      <c r="Z209" s="1">
        <f t="shared" si="41"/>
        <v>9180000</v>
      </c>
      <c r="AA209" s="4">
        <f t="shared" si="38"/>
        <v>183600</v>
      </c>
      <c r="AB209" s="4">
        <f t="shared" si="39"/>
        <v>146880</v>
      </c>
      <c r="AC209" s="19">
        <f t="shared" si="37"/>
        <v>18360</v>
      </c>
    </row>
    <row r="210" spans="1:29" ht="18.75">
      <c r="A210" s="21">
        <v>139</v>
      </c>
      <c r="B210" s="1" t="s">
        <v>6</v>
      </c>
      <c r="C210" s="1" t="s">
        <v>134</v>
      </c>
      <c r="D210" s="1" t="s">
        <v>143</v>
      </c>
      <c r="E210" s="1">
        <v>1</v>
      </c>
      <c r="F210" s="1">
        <v>0</v>
      </c>
      <c r="G210" s="1">
        <v>0</v>
      </c>
      <c r="H210" s="1">
        <v>0</v>
      </c>
      <c r="I210" s="1">
        <v>2</v>
      </c>
      <c r="J210" s="1">
        <v>2</v>
      </c>
      <c r="K210" s="1">
        <v>0</v>
      </c>
      <c r="L210" s="1">
        <v>3</v>
      </c>
      <c r="M210" s="1">
        <v>5</v>
      </c>
      <c r="N210" s="1">
        <v>0</v>
      </c>
      <c r="O210" s="1">
        <v>4</v>
      </c>
      <c r="P210" s="1">
        <v>3</v>
      </c>
      <c r="Q210" s="1">
        <v>1</v>
      </c>
      <c r="R210" s="1">
        <v>5</v>
      </c>
      <c r="S210" s="1">
        <v>2</v>
      </c>
      <c r="T210" s="1" t="str">
        <f t="shared" si="36"/>
        <v>251340530220001</v>
      </c>
      <c r="U210" s="1">
        <v>27</v>
      </c>
      <c r="V210" s="1">
        <v>63</v>
      </c>
      <c r="W210" s="1">
        <v>90</v>
      </c>
      <c r="X210" s="1">
        <v>13233600</v>
      </c>
      <c r="Y210" s="1">
        <f t="shared" si="40"/>
        <v>13233600</v>
      </c>
      <c r="Z210" s="1">
        <f t="shared" si="41"/>
        <v>16542000</v>
      </c>
      <c r="AA210" s="4">
        <f t="shared" si="38"/>
        <v>183800</v>
      </c>
      <c r="AB210" s="4">
        <f t="shared" si="39"/>
        <v>147040</v>
      </c>
      <c r="AC210" s="19">
        <f t="shared" si="37"/>
        <v>18380</v>
      </c>
    </row>
    <row r="211" spans="1:29" ht="18.75">
      <c r="A211" s="21">
        <v>221</v>
      </c>
      <c r="B211" s="1" t="s">
        <v>6</v>
      </c>
      <c r="C211" s="1" t="s">
        <v>134</v>
      </c>
      <c r="D211" s="1" t="s">
        <v>225</v>
      </c>
      <c r="E211" s="1">
        <v>1</v>
      </c>
      <c r="F211" s="1">
        <v>3</v>
      </c>
      <c r="G211" s="1">
        <v>1</v>
      </c>
      <c r="H211" s="1">
        <v>0</v>
      </c>
      <c r="I211" s="1">
        <v>9</v>
      </c>
      <c r="J211" s="1">
        <v>5</v>
      </c>
      <c r="K211" s="1">
        <v>0</v>
      </c>
      <c r="L211" s="1">
        <v>3</v>
      </c>
      <c r="M211" s="1">
        <v>5</v>
      </c>
      <c r="N211" s="1">
        <v>0</v>
      </c>
      <c r="O211" s="1">
        <v>4</v>
      </c>
      <c r="P211" s="1">
        <v>3</v>
      </c>
      <c r="Q211" s="1">
        <v>2</v>
      </c>
      <c r="R211" s="1">
        <v>5</v>
      </c>
      <c r="S211" s="1">
        <v>2</v>
      </c>
      <c r="T211" s="1" t="str">
        <f t="shared" si="36"/>
        <v>252340530590131</v>
      </c>
      <c r="U211" s="1">
        <v>16</v>
      </c>
      <c r="V211" s="1">
        <v>48</v>
      </c>
      <c r="W211" s="1">
        <v>64</v>
      </c>
      <c r="X211" s="1">
        <v>9561600</v>
      </c>
      <c r="Y211" s="1">
        <f t="shared" si="40"/>
        <v>9561600</v>
      </c>
      <c r="Z211" s="1">
        <f t="shared" si="41"/>
        <v>11952000</v>
      </c>
      <c r="AA211" s="4">
        <f t="shared" si="38"/>
        <v>186750</v>
      </c>
      <c r="AB211" s="4">
        <f t="shared" si="39"/>
        <v>149400</v>
      </c>
      <c r="AC211" s="19">
        <f t="shared" si="37"/>
        <v>18675</v>
      </c>
    </row>
    <row r="212" spans="1:29" ht="18.75">
      <c r="A212" s="21">
        <v>147</v>
      </c>
      <c r="B212" s="1" t="s">
        <v>6</v>
      </c>
      <c r="C212" s="1" t="s">
        <v>134</v>
      </c>
      <c r="D212" s="1" t="s">
        <v>151</v>
      </c>
      <c r="E212" s="1">
        <v>1</v>
      </c>
      <c r="F212" s="1">
        <v>1</v>
      </c>
      <c r="G212" s="1">
        <v>0</v>
      </c>
      <c r="H212" s="1">
        <v>0</v>
      </c>
      <c r="I212" s="1">
        <v>4</v>
      </c>
      <c r="J212" s="1">
        <v>4</v>
      </c>
      <c r="K212" s="1">
        <v>0</v>
      </c>
      <c r="L212" s="1">
        <v>3</v>
      </c>
      <c r="M212" s="1">
        <v>5</v>
      </c>
      <c r="N212" s="1">
        <v>0</v>
      </c>
      <c r="O212" s="1">
        <v>4</v>
      </c>
      <c r="P212" s="1">
        <v>1</v>
      </c>
      <c r="Q212" s="1">
        <v>1</v>
      </c>
      <c r="R212" s="1">
        <v>5</v>
      </c>
      <c r="S212" s="1">
        <v>2</v>
      </c>
      <c r="T212" s="1" t="str">
        <f t="shared" si="36"/>
        <v>251140530440011</v>
      </c>
      <c r="U212" s="1">
        <v>20</v>
      </c>
      <c r="V212" s="1">
        <v>40</v>
      </c>
      <c r="W212" s="1">
        <v>60</v>
      </c>
      <c r="X212" s="1">
        <v>8971200</v>
      </c>
      <c r="Y212" s="1">
        <f t="shared" si="40"/>
        <v>8971200</v>
      </c>
      <c r="Z212" s="1">
        <f t="shared" si="41"/>
        <v>11214000</v>
      </c>
      <c r="AA212" s="4">
        <f t="shared" si="38"/>
        <v>186900</v>
      </c>
      <c r="AB212" s="4">
        <f t="shared" si="39"/>
        <v>149520</v>
      </c>
      <c r="AC212" s="19">
        <f t="shared" si="37"/>
        <v>18690</v>
      </c>
    </row>
    <row r="213" spans="1:29" ht="18.75">
      <c r="A213" s="21">
        <v>211</v>
      </c>
      <c r="B213" s="1" t="s">
        <v>6</v>
      </c>
      <c r="C213" s="1" t="s">
        <v>134</v>
      </c>
      <c r="D213" s="1" t="s">
        <v>215</v>
      </c>
      <c r="E213" s="1">
        <v>1</v>
      </c>
      <c r="F213" s="1">
        <v>2</v>
      </c>
      <c r="G213" s="1">
        <v>0</v>
      </c>
      <c r="H213" s="1">
        <v>0</v>
      </c>
      <c r="I213" s="1">
        <v>3</v>
      </c>
      <c r="J213" s="1">
        <v>8</v>
      </c>
      <c r="K213" s="1">
        <v>1</v>
      </c>
      <c r="L213" s="1">
        <v>3</v>
      </c>
      <c r="M213" s="1">
        <v>5</v>
      </c>
      <c r="N213" s="1">
        <v>0</v>
      </c>
      <c r="O213" s="1">
        <v>4</v>
      </c>
      <c r="P213" s="1">
        <v>9</v>
      </c>
      <c r="Q213" s="1">
        <v>1</v>
      </c>
      <c r="R213" s="1">
        <v>5</v>
      </c>
      <c r="S213" s="1">
        <v>2</v>
      </c>
      <c r="T213" s="1" t="str">
        <f t="shared" si="36"/>
        <v>251940531830021</v>
      </c>
      <c r="U213" s="1">
        <v>19</v>
      </c>
      <c r="V213" s="1">
        <v>31</v>
      </c>
      <c r="W213" s="1">
        <v>50</v>
      </c>
      <c r="X213" s="1">
        <v>7488000</v>
      </c>
      <c r="Y213" s="1">
        <f t="shared" si="40"/>
        <v>7488000</v>
      </c>
      <c r="Z213" s="1">
        <f t="shared" si="41"/>
        <v>9360000</v>
      </c>
      <c r="AA213" s="4">
        <f t="shared" si="38"/>
        <v>187200</v>
      </c>
      <c r="AB213" s="4">
        <f t="shared" si="39"/>
        <v>149760</v>
      </c>
      <c r="AC213" s="19">
        <f t="shared" si="37"/>
        <v>18720</v>
      </c>
    </row>
    <row r="214" spans="1:29" ht="18.75">
      <c r="A214" s="21">
        <v>90</v>
      </c>
      <c r="B214" s="1" t="s">
        <v>6</v>
      </c>
      <c r="C214" s="2" t="s">
        <v>76</v>
      </c>
      <c r="D214" s="2" t="s">
        <v>300</v>
      </c>
      <c r="E214" s="2">
        <v>2</v>
      </c>
      <c r="F214" s="2">
        <v>0</v>
      </c>
      <c r="G214" s="2">
        <v>0</v>
      </c>
      <c r="H214" s="2">
        <v>0</v>
      </c>
      <c r="I214" s="2">
        <v>5</v>
      </c>
      <c r="J214" s="2">
        <v>0</v>
      </c>
      <c r="K214" s="2">
        <v>0</v>
      </c>
      <c r="L214" s="2">
        <v>5</v>
      </c>
      <c r="M214" s="2">
        <v>4</v>
      </c>
      <c r="N214" s="2">
        <v>0</v>
      </c>
      <c r="O214" s="2">
        <v>4</v>
      </c>
      <c r="P214" s="2">
        <v>1</v>
      </c>
      <c r="Q214" s="2">
        <v>1</v>
      </c>
      <c r="R214" s="2">
        <v>4</v>
      </c>
      <c r="S214" s="2">
        <v>2</v>
      </c>
      <c r="T214" s="3" t="str">
        <f t="shared" si="36"/>
        <v>241140450050002</v>
      </c>
      <c r="U214" s="3">
        <v>112</v>
      </c>
      <c r="V214" s="3">
        <v>103</v>
      </c>
      <c r="W214" s="3">
        <v>215</v>
      </c>
      <c r="X214" s="3">
        <v>29246800</v>
      </c>
      <c r="Y214" s="3">
        <f>(X214*0.2)+X214</f>
        <v>35096160</v>
      </c>
      <c r="Z214" s="18">
        <f>Y214+(Y214*0.15)</f>
        <v>40360584</v>
      </c>
      <c r="AA214" s="19">
        <f t="shared" si="38"/>
        <v>187723.64651162791</v>
      </c>
      <c r="AB214" s="19">
        <f t="shared" si="39"/>
        <v>163237.95348837209</v>
      </c>
      <c r="AC214" s="19">
        <f t="shared" si="37"/>
        <v>18772.364651162792</v>
      </c>
    </row>
    <row r="215" spans="1:29" ht="18.75">
      <c r="A215" s="21">
        <v>195</v>
      </c>
      <c r="B215" s="1" t="s">
        <v>6</v>
      </c>
      <c r="C215" s="1" t="s">
        <v>134</v>
      </c>
      <c r="D215" s="1" t="s">
        <v>199</v>
      </c>
      <c r="E215" s="1">
        <v>1</v>
      </c>
      <c r="F215" s="1">
        <v>1</v>
      </c>
      <c r="G215" s="1">
        <v>0</v>
      </c>
      <c r="H215" s="1">
        <v>0</v>
      </c>
      <c r="I215" s="1">
        <v>3</v>
      </c>
      <c r="J215" s="1">
        <v>6</v>
      </c>
      <c r="K215" s="1">
        <v>1</v>
      </c>
      <c r="L215" s="1">
        <v>3</v>
      </c>
      <c r="M215" s="1">
        <v>5</v>
      </c>
      <c r="N215" s="1">
        <v>0</v>
      </c>
      <c r="O215" s="1">
        <v>4</v>
      </c>
      <c r="P215" s="1">
        <v>3</v>
      </c>
      <c r="Q215" s="1">
        <v>1</v>
      </c>
      <c r="R215" s="1">
        <v>5</v>
      </c>
      <c r="S215" s="1">
        <v>2</v>
      </c>
      <c r="T215" s="1" t="str">
        <f t="shared" si="36"/>
        <v>251340531630011</v>
      </c>
      <c r="U215" s="1">
        <v>13</v>
      </c>
      <c r="V215" s="1">
        <v>27</v>
      </c>
      <c r="W215" s="1">
        <v>40</v>
      </c>
      <c r="X215" s="1">
        <v>6019200</v>
      </c>
      <c r="Y215" s="1">
        <f>X215</f>
        <v>6019200</v>
      </c>
      <c r="Z215" s="1">
        <f>Y215+(Y215*0.25)</f>
        <v>7524000</v>
      </c>
      <c r="AA215" s="4">
        <f t="shared" si="38"/>
        <v>188100</v>
      </c>
      <c r="AB215" s="4">
        <f t="shared" si="39"/>
        <v>150480</v>
      </c>
      <c r="AC215" s="19">
        <f t="shared" si="37"/>
        <v>18810</v>
      </c>
    </row>
    <row r="216" spans="1:29" ht="18.75">
      <c r="A216" s="21">
        <v>245</v>
      </c>
      <c r="B216" s="1" t="s">
        <v>6</v>
      </c>
      <c r="C216" s="1" t="s">
        <v>7</v>
      </c>
      <c r="D216" s="1" t="s">
        <v>13</v>
      </c>
      <c r="E216" s="1">
        <v>1</v>
      </c>
      <c r="F216" s="1">
        <v>1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7</v>
      </c>
      <c r="M216" s="1">
        <v>5</v>
      </c>
      <c r="N216" s="1">
        <v>0</v>
      </c>
      <c r="O216" s="1">
        <v>2</v>
      </c>
      <c r="P216" s="1">
        <v>1</v>
      </c>
      <c r="Q216" s="1">
        <v>4</v>
      </c>
      <c r="R216" s="1">
        <v>1</v>
      </c>
      <c r="S216" s="1">
        <v>5</v>
      </c>
      <c r="T216" s="1" t="str">
        <f t="shared" si="36"/>
        <v>514120570010011</v>
      </c>
      <c r="U216" s="1">
        <v>50</v>
      </c>
      <c r="V216" s="1">
        <v>90</v>
      </c>
      <c r="W216" s="1">
        <v>140</v>
      </c>
      <c r="X216" s="1">
        <v>14054400</v>
      </c>
      <c r="Y216" s="1">
        <f>(X216*0.5)+X216</f>
        <v>21081600</v>
      </c>
      <c r="Z216" s="1">
        <f>Y216+(Y216*0.25)</f>
        <v>26352000</v>
      </c>
      <c r="AA216">
        <f t="shared" si="38"/>
        <v>188228.57142857142</v>
      </c>
      <c r="AB216">
        <f t="shared" si="39"/>
        <v>150582.85714285713</v>
      </c>
      <c r="AC216" s="19">
        <f t="shared" si="37"/>
        <v>18822.857142857141</v>
      </c>
    </row>
    <row r="217" spans="1:29" ht="18.75">
      <c r="A217" s="21">
        <v>168</v>
      </c>
      <c r="B217" s="1" t="s">
        <v>6</v>
      </c>
      <c r="C217" s="1" t="s">
        <v>134</v>
      </c>
      <c r="D217" s="1" t="s">
        <v>172</v>
      </c>
      <c r="E217" s="1">
        <v>1</v>
      </c>
      <c r="F217" s="1">
        <v>0</v>
      </c>
      <c r="G217" s="1">
        <v>0</v>
      </c>
      <c r="H217" s="1">
        <v>0</v>
      </c>
      <c r="I217" s="1">
        <v>0</v>
      </c>
      <c r="J217" s="1">
        <v>8</v>
      </c>
      <c r="K217" s="1">
        <v>0</v>
      </c>
      <c r="L217" s="1">
        <v>3</v>
      </c>
      <c r="M217" s="1">
        <v>5</v>
      </c>
      <c r="N217" s="1">
        <v>0</v>
      </c>
      <c r="O217" s="1">
        <v>4</v>
      </c>
      <c r="P217" s="1">
        <v>1</v>
      </c>
      <c r="Q217" s="1">
        <v>2</v>
      </c>
      <c r="R217" s="1">
        <v>5</v>
      </c>
      <c r="S217" s="1">
        <v>2</v>
      </c>
      <c r="T217" s="1" t="str">
        <f t="shared" si="36"/>
        <v>252140530800001</v>
      </c>
      <c r="U217" s="1">
        <v>24</v>
      </c>
      <c r="V217" s="1">
        <v>48</v>
      </c>
      <c r="W217" s="1">
        <v>72</v>
      </c>
      <c r="X217" s="1">
        <v>10857600</v>
      </c>
      <c r="Y217" s="1">
        <f>X217</f>
        <v>10857600</v>
      </c>
      <c r="Z217" s="1">
        <f>Y217+(Y217*0.25)</f>
        <v>13572000</v>
      </c>
      <c r="AA217" s="4">
        <f t="shared" si="38"/>
        <v>188500</v>
      </c>
      <c r="AB217" s="4">
        <f t="shared" si="39"/>
        <v>150800</v>
      </c>
      <c r="AC217" s="19">
        <f t="shared" si="37"/>
        <v>18850</v>
      </c>
    </row>
    <row r="218" spans="1:29" ht="18.75">
      <c r="A218" s="21">
        <v>176</v>
      </c>
      <c r="B218" s="1" t="s">
        <v>6</v>
      </c>
      <c r="C218" s="1" t="s">
        <v>134</v>
      </c>
      <c r="D218" s="1" t="s">
        <v>180</v>
      </c>
      <c r="E218" s="1">
        <v>1</v>
      </c>
      <c r="F218" s="1">
        <v>0</v>
      </c>
      <c r="G218" s="1">
        <v>0</v>
      </c>
      <c r="H218" s="1">
        <v>0</v>
      </c>
      <c r="I218" s="1">
        <v>7</v>
      </c>
      <c r="J218" s="1">
        <v>9</v>
      </c>
      <c r="K218" s="1">
        <v>0</v>
      </c>
      <c r="L218" s="1">
        <v>3</v>
      </c>
      <c r="M218" s="1">
        <v>5</v>
      </c>
      <c r="N218" s="1">
        <v>0</v>
      </c>
      <c r="O218" s="1">
        <v>4</v>
      </c>
      <c r="P218" s="1">
        <v>3</v>
      </c>
      <c r="Q218" s="1">
        <v>1</v>
      </c>
      <c r="R218" s="1">
        <v>5</v>
      </c>
      <c r="S218" s="1">
        <v>2</v>
      </c>
      <c r="T218" s="1" t="str">
        <f t="shared" si="36"/>
        <v>251340530970001</v>
      </c>
      <c r="U218" s="1">
        <v>36</v>
      </c>
      <c r="V218" s="1">
        <v>64</v>
      </c>
      <c r="W218" s="1">
        <v>100</v>
      </c>
      <c r="X218" s="1">
        <v>15146181</v>
      </c>
      <c r="Y218" s="1">
        <f>X218</f>
        <v>15146181</v>
      </c>
      <c r="Z218" s="1">
        <f>Y218+(Y218*0.25)</f>
        <v>18932726.25</v>
      </c>
      <c r="AA218" s="4">
        <f t="shared" si="38"/>
        <v>189327.26250000001</v>
      </c>
      <c r="AB218" s="4">
        <f t="shared" si="39"/>
        <v>151461.81</v>
      </c>
      <c r="AC218" s="19">
        <f t="shared" si="37"/>
        <v>18932.72625</v>
      </c>
    </row>
    <row r="219" spans="1:29" ht="18.75">
      <c r="A219" s="21">
        <v>177</v>
      </c>
      <c r="B219" s="1" t="s">
        <v>6</v>
      </c>
      <c r="C219" s="1" t="s">
        <v>134</v>
      </c>
      <c r="D219" s="1" t="s">
        <v>181</v>
      </c>
      <c r="E219" s="1">
        <v>1</v>
      </c>
      <c r="F219" s="1">
        <v>0</v>
      </c>
      <c r="G219" s="1">
        <v>0</v>
      </c>
      <c r="H219" s="1">
        <v>0</v>
      </c>
      <c r="I219" s="1">
        <v>8</v>
      </c>
      <c r="J219" s="1">
        <v>9</v>
      </c>
      <c r="K219" s="1">
        <v>0</v>
      </c>
      <c r="L219" s="1">
        <v>3</v>
      </c>
      <c r="M219" s="1">
        <v>5</v>
      </c>
      <c r="N219" s="1">
        <v>0</v>
      </c>
      <c r="O219" s="1">
        <v>4</v>
      </c>
      <c r="P219" s="1">
        <v>3</v>
      </c>
      <c r="Q219" s="1">
        <v>1</v>
      </c>
      <c r="R219" s="1">
        <v>5</v>
      </c>
      <c r="S219" s="1">
        <v>2</v>
      </c>
      <c r="T219" s="1" t="str">
        <f t="shared" si="36"/>
        <v>251340530980001</v>
      </c>
      <c r="U219" s="1">
        <v>45</v>
      </c>
      <c r="V219" s="1">
        <v>65</v>
      </c>
      <c r="W219" s="1">
        <v>110</v>
      </c>
      <c r="X219" s="1">
        <v>16660800</v>
      </c>
      <c r="Y219" s="1">
        <f>X219</f>
        <v>16660800</v>
      </c>
      <c r="Z219" s="1">
        <f>Y219+(Y219*0.25)</f>
        <v>20826000</v>
      </c>
      <c r="AA219" s="4">
        <f t="shared" si="38"/>
        <v>189327.27272727274</v>
      </c>
      <c r="AB219" s="4">
        <f t="shared" si="39"/>
        <v>151461.81818181818</v>
      </c>
      <c r="AC219" s="19">
        <f t="shared" si="37"/>
        <v>18932.727272727272</v>
      </c>
    </row>
    <row r="220" spans="1:29" ht="18.75">
      <c r="A220" s="21">
        <v>37</v>
      </c>
      <c r="B220" s="1" t="s">
        <v>6</v>
      </c>
      <c r="C220" s="2" t="s">
        <v>76</v>
      </c>
      <c r="D220" s="2" t="s">
        <v>114</v>
      </c>
      <c r="E220" s="2">
        <v>1</v>
      </c>
      <c r="F220" s="2">
        <v>0</v>
      </c>
      <c r="G220" s="2">
        <v>0</v>
      </c>
      <c r="H220" s="2">
        <v>0</v>
      </c>
      <c r="I220" s="2">
        <v>1</v>
      </c>
      <c r="J220" s="2">
        <v>0</v>
      </c>
      <c r="K220" s="2">
        <v>0</v>
      </c>
      <c r="L220" s="2">
        <v>5</v>
      </c>
      <c r="M220" s="2">
        <v>4</v>
      </c>
      <c r="N220" s="2">
        <v>0</v>
      </c>
      <c r="O220" s="2">
        <v>4</v>
      </c>
      <c r="P220" s="2">
        <v>3</v>
      </c>
      <c r="Q220" s="2">
        <v>2</v>
      </c>
      <c r="R220" s="2">
        <v>4</v>
      </c>
      <c r="S220" s="2">
        <v>2</v>
      </c>
      <c r="T220" s="3" t="str">
        <f t="shared" si="36"/>
        <v>242340450010001</v>
      </c>
      <c r="U220" s="3">
        <v>122</v>
      </c>
      <c r="V220" s="3">
        <v>378</v>
      </c>
      <c r="W220" s="3">
        <v>500</v>
      </c>
      <c r="X220" s="3">
        <v>68889600</v>
      </c>
      <c r="Y220" s="3">
        <f>(X220*0.2)+X220</f>
        <v>82667520</v>
      </c>
      <c r="Z220" s="18">
        <f>Y220+(Y220*0.15)</f>
        <v>95067648</v>
      </c>
      <c r="AA220" s="19">
        <f t="shared" si="38"/>
        <v>190135.296</v>
      </c>
      <c r="AB220" s="19">
        <f t="shared" si="39"/>
        <v>165335.04000000001</v>
      </c>
      <c r="AC220" s="19">
        <f t="shared" si="37"/>
        <v>19013.529600000002</v>
      </c>
    </row>
    <row r="221" spans="1:29" ht="18.75">
      <c r="A221" s="21">
        <v>217</v>
      </c>
      <c r="B221" s="1" t="s">
        <v>6</v>
      </c>
      <c r="C221" s="1" t="s">
        <v>134</v>
      </c>
      <c r="D221" s="1" t="s">
        <v>221</v>
      </c>
      <c r="E221" s="1">
        <v>1</v>
      </c>
      <c r="F221" s="1">
        <v>1</v>
      </c>
      <c r="G221" s="1">
        <v>0</v>
      </c>
      <c r="H221" s="1">
        <v>0</v>
      </c>
      <c r="I221" s="1">
        <v>2</v>
      </c>
      <c r="J221" s="1">
        <v>3</v>
      </c>
      <c r="K221" s="1">
        <v>0</v>
      </c>
      <c r="L221" s="1">
        <v>3</v>
      </c>
      <c r="M221" s="1">
        <v>5</v>
      </c>
      <c r="N221" s="1">
        <v>0</v>
      </c>
      <c r="O221" s="1">
        <v>4</v>
      </c>
      <c r="P221" s="1">
        <v>3</v>
      </c>
      <c r="Q221" s="1">
        <v>1</v>
      </c>
      <c r="R221" s="1">
        <v>5</v>
      </c>
      <c r="S221" s="1">
        <v>2</v>
      </c>
      <c r="T221" s="1" t="str">
        <f t="shared" si="36"/>
        <v>251340530320011</v>
      </c>
      <c r="U221" s="1">
        <v>20</v>
      </c>
      <c r="V221" s="1">
        <v>34</v>
      </c>
      <c r="W221" s="1">
        <v>54</v>
      </c>
      <c r="X221" s="1">
        <v>8337600</v>
      </c>
      <c r="Y221" s="1">
        <f>X221</f>
        <v>8337600</v>
      </c>
      <c r="Z221" s="1">
        <f>Y221+(Y221*0.25)</f>
        <v>10422000</v>
      </c>
      <c r="AA221" s="4">
        <f t="shared" si="38"/>
        <v>193000</v>
      </c>
      <c r="AB221" s="4">
        <f t="shared" si="39"/>
        <v>154400</v>
      </c>
      <c r="AC221" s="19">
        <f t="shared" si="37"/>
        <v>19300</v>
      </c>
    </row>
    <row r="222" spans="1:29" s="4" customFormat="1" ht="18.75">
      <c r="A222" s="21">
        <v>220</v>
      </c>
      <c r="B222" s="1" t="s">
        <v>6</v>
      </c>
      <c r="C222" s="1" t="s">
        <v>134</v>
      </c>
      <c r="D222" s="1" t="s">
        <v>224</v>
      </c>
      <c r="E222" s="1">
        <v>1</v>
      </c>
      <c r="F222" s="1">
        <v>2</v>
      </c>
      <c r="G222" s="1">
        <v>0</v>
      </c>
      <c r="H222" s="1">
        <v>0</v>
      </c>
      <c r="I222" s="1">
        <v>9</v>
      </c>
      <c r="J222" s="1">
        <v>5</v>
      </c>
      <c r="K222" s="1">
        <v>0</v>
      </c>
      <c r="L222" s="1">
        <v>3</v>
      </c>
      <c r="M222" s="1">
        <v>5</v>
      </c>
      <c r="N222" s="1">
        <v>0</v>
      </c>
      <c r="O222" s="1">
        <v>4</v>
      </c>
      <c r="P222" s="1">
        <v>9</v>
      </c>
      <c r="Q222" s="1">
        <v>2</v>
      </c>
      <c r="R222" s="1">
        <v>5</v>
      </c>
      <c r="S222" s="1">
        <v>2</v>
      </c>
      <c r="T222" s="1" t="str">
        <f t="shared" si="36"/>
        <v>252940530590021</v>
      </c>
      <c r="U222" s="1">
        <v>14</v>
      </c>
      <c r="V222" s="1">
        <v>48</v>
      </c>
      <c r="W222" s="1">
        <v>62</v>
      </c>
      <c r="X222" s="1">
        <v>9576000</v>
      </c>
      <c r="Y222" s="1">
        <f>X222</f>
        <v>9576000</v>
      </c>
      <c r="Z222" s="1">
        <f>Y222+(Y222*0.25)</f>
        <v>11970000</v>
      </c>
      <c r="AA222" s="4">
        <f t="shared" si="38"/>
        <v>193064.51612903227</v>
      </c>
      <c r="AB222" s="4">
        <f t="shared" si="39"/>
        <v>154451.61290322582</v>
      </c>
      <c r="AC222" s="19">
        <f t="shared" si="37"/>
        <v>19306.451612903227</v>
      </c>
    </row>
    <row r="223" spans="1:29" ht="18.75">
      <c r="A223" s="21">
        <v>38</v>
      </c>
      <c r="B223" s="1" t="s">
        <v>6</v>
      </c>
      <c r="C223" s="2" t="s">
        <v>76</v>
      </c>
      <c r="D223" s="2" t="s">
        <v>115</v>
      </c>
      <c r="E223" s="2">
        <v>1</v>
      </c>
      <c r="F223" s="2">
        <v>2</v>
      </c>
      <c r="G223" s="2">
        <v>0</v>
      </c>
      <c r="H223" s="2">
        <v>0</v>
      </c>
      <c r="I223" s="2">
        <v>1</v>
      </c>
      <c r="J223" s="2">
        <v>0</v>
      </c>
      <c r="K223" s="2">
        <v>0</v>
      </c>
      <c r="L223" s="2">
        <v>5</v>
      </c>
      <c r="M223" s="2">
        <v>4</v>
      </c>
      <c r="N223" s="2">
        <v>0</v>
      </c>
      <c r="O223" s="2">
        <v>2</v>
      </c>
      <c r="P223" s="2">
        <v>9</v>
      </c>
      <c r="Q223" s="2">
        <v>4</v>
      </c>
      <c r="R223" s="2">
        <v>2</v>
      </c>
      <c r="S223" s="2">
        <v>5</v>
      </c>
      <c r="T223" s="3" t="str">
        <f t="shared" si="36"/>
        <v>524920450010021</v>
      </c>
      <c r="U223" s="3">
        <v>5</v>
      </c>
      <c r="V223" s="3">
        <v>15</v>
      </c>
      <c r="W223" s="3">
        <v>20</v>
      </c>
      <c r="X223" s="3">
        <f>W223*141895</f>
        <v>2837900</v>
      </c>
      <c r="Y223" s="3">
        <f>(X223*0.2)+X223</f>
        <v>3405480</v>
      </c>
      <c r="Z223" s="18">
        <f>Y223+(Y223*0.15)</f>
        <v>3916302</v>
      </c>
      <c r="AA223" s="19">
        <f t="shared" si="38"/>
        <v>195815.1</v>
      </c>
      <c r="AB223" s="19">
        <f t="shared" si="39"/>
        <v>170274</v>
      </c>
      <c r="AC223" s="19">
        <f t="shared" si="37"/>
        <v>19581.510000000002</v>
      </c>
    </row>
    <row r="224" spans="1:29" ht="18.75">
      <c r="A224" s="21">
        <v>39</v>
      </c>
      <c r="B224" s="1" t="s">
        <v>6</v>
      </c>
      <c r="C224" s="2" t="s">
        <v>76</v>
      </c>
      <c r="D224" s="2" t="s">
        <v>116</v>
      </c>
      <c r="E224" s="2">
        <v>1</v>
      </c>
      <c r="F224" s="2">
        <v>1</v>
      </c>
      <c r="G224" s="2">
        <v>0</v>
      </c>
      <c r="H224" s="2">
        <v>0</v>
      </c>
      <c r="I224" s="2">
        <v>1</v>
      </c>
      <c r="J224" s="2">
        <v>0</v>
      </c>
      <c r="K224" s="2">
        <v>0</v>
      </c>
      <c r="L224" s="2">
        <v>5</v>
      </c>
      <c r="M224" s="2">
        <v>4</v>
      </c>
      <c r="N224" s="2">
        <v>0</v>
      </c>
      <c r="O224" s="2">
        <v>4</v>
      </c>
      <c r="P224" s="2">
        <v>2</v>
      </c>
      <c r="Q224" s="2">
        <v>2</v>
      </c>
      <c r="R224" s="2">
        <v>4</v>
      </c>
      <c r="S224" s="2">
        <v>2</v>
      </c>
      <c r="T224" s="3" t="str">
        <f t="shared" si="36"/>
        <v>242240450010011</v>
      </c>
      <c r="U224" s="3">
        <v>25</v>
      </c>
      <c r="V224" s="3">
        <v>75</v>
      </c>
      <c r="W224" s="3">
        <v>100</v>
      </c>
      <c r="X224" s="3">
        <f>W224*141895</f>
        <v>14189500</v>
      </c>
      <c r="Y224" s="3">
        <f>(X224*0.2)+X224</f>
        <v>17027400</v>
      </c>
      <c r="Z224" s="18">
        <f>Y224+(Y224*0.15)</f>
        <v>19581510</v>
      </c>
      <c r="AA224" s="19">
        <f t="shared" si="38"/>
        <v>195815.1</v>
      </c>
      <c r="AB224" s="19">
        <f t="shared" si="39"/>
        <v>170274</v>
      </c>
      <c r="AC224" s="19">
        <f t="shared" si="37"/>
        <v>19581.510000000002</v>
      </c>
    </row>
    <row r="225" spans="1:29" ht="18.75">
      <c r="A225" s="21">
        <v>43</v>
      </c>
      <c r="B225" s="1" t="s">
        <v>6</v>
      </c>
      <c r="C225" s="2" t="s">
        <v>76</v>
      </c>
      <c r="D225" s="2" t="s">
        <v>120</v>
      </c>
      <c r="E225" s="2">
        <v>1</v>
      </c>
      <c r="F225" s="2">
        <v>1</v>
      </c>
      <c r="G225" s="2">
        <v>0</v>
      </c>
      <c r="H225" s="2">
        <v>0</v>
      </c>
      <c r="I225" s="2">
        <v>1</v>
      </c>
      <c r="J225" s="2">
        <v>0</v>
      </c>
      <c r="K225" s="2">
        <v>0</v>
      </c>
      <c r="L225" s="2">
        <v>5</v>
      </c>
      <c r="M225" s="2">
        <v>4</v>
      </c>
      <c r="N225" s="2">
        <v>0</v>
      </c>
      <c r="O225" s="2">
        <v>4</v>
      </c>
      <c r="P225" s="2">
        <v>1</v>
      </c>
      <c r="Q225" s="2">
        <v>3</v>
      </c>
      <c r="R225" s="2">
        <v>4</v>
      </c>
      <c r="S225" s="2">
        <v>2</v>
      </c>
      <c r="T225" s="3" t="str">
        <f t="shared" si="36"/>
        <v>243140450010011</v>
      </c>
      <c r="U225" s="3">
        <v>25</v>
      </c>
      <c r="V225" s="3">
        <v>55</v>
      </c>
      <c r="W225" s="3">
        <v>80</v>
      </c>
      <c r="X225" s="3">
        <v>11351600</v>
      </c>
      <c r="Y225" s="3">
        <f>(X225*0.2)+X225</f>
        <v>13621920</v>
      </c>
      <c r="Z225" s="18">
        <f>Y225+(Y225*0.15)</f>
        <v>15665208</v>
      </c>
      <c r="AA225" s="19">
        <f t="shared" si="38"/>
        <v>195815.1</v>
      </c>
      <c r="AB225" s="19">
        <f t="shared" si="39"/>
        <v>170274</v>
      </c>
      <c r="AC225" s="19">
        <f t="shared" si="37"/>
        <v>19581.510000000002</v>
      </c>
    </row>
    <row r="226" spans="1:29" ht="18.75">
      <c r="A226" s="21">
        <v>44</v>
      </c>
      <c r="B226" s="1" t="s">
        <v>6</v>
      </c>
      <c r="C226" s="2" t="s">
        <v>76</v>
      </c>
      <c r="D226" s="2" t="s">
        <v>121</v>
      </c>
      <c r="E226" s="2">
        <v>1</v>
      </c>
      <c r="F226" s="2">
        <v>3</v>
      </c>
      <c r="G226" s="2">
        <v>0</v>
      </c>
      <c r="H226" s="2">
        <v>0</v>
      </c>
      <c r="I226" s="2">
        <v>1</v>
      </c>
      <c r="J226" s="2">
        <v>0</v>
      </c>
      <c r="K226" s="2">
        <v>0</v>
      </c>
      <c r="L226" s="2">
        <v>5</v>
      </c>
      <c r="M226" s="2">
        <v>4</v>
      </c>
      <c r="N226" s="2">
        <v>0</v>
      </c>
      <c r="O226" s="2">
        <v>4</v>
      </c>
      <c r="P226" s="2">
        <v>1</v>
      </c>
      <c r="Q226" s="2">
        <v>3</v>
      </c>
      <c r="R226" s="2">
        <v>4</v>
      </c>
      <c r="S226" s="2">
        <v>2</v>
      </c>
      <c r="T226" s="3" t="str">
        <f t="shared" si="36"/>
        <v>243140450010031</v>
      </c>
      <c r="U226" s="3">
        <v>15</v>
      </c>
      <c r="V226" s="3">
        <v>35</v>
      </c>
      <c r="W226" s="3">
        <v>50</v>
      </c>
      <c r="X226" s="3">
        <v>7094750</v>
      </c>
      <c r="Y226" s="3">
        <f>(X226*0.2)+X226</f>
        <v>8513700</v>
      </c>
      <c r="Z226" s="18">
        <f>Y226+(Y226*0.15)</f>
        <v>9790755</v>
      </c>
      <c r="AA226" s="19">
        <f t="shared" si="38"/>
        <v>195815.1</v>
      </c>
      <c r="AB226" s="19">
        <f t="shared" si="39"/>
        <v>170274</v>
      </c>
      <c r="AC226" s="19">
        <f t="shared" si="37"/>
        <v>19581.510000000002</v>
      </c>
    </row>
    <row r="227" spans="1:29" ht="18.75">
      <c r="A227" s="21">
        <v>45</v>
      </c>
      <c r="B227" s="1" t="s">
        <v>6</v>
      </c>
      <c r="C227" s="2" t="s">
        <v>76</v>
      </c>
      <c r="D227" s="2" t="s">
        <v>122</v>
      </c>
      <c r="E227" s="2">
        <v>1</v>
      </c>
      <c r="F227" s="2">
        <v>0</v>
      </c>
      <c r="G227" s="2">
        <v>0</v>
      </c>
      <c r="H227" s="2">
        <v>0</v>
      </c>
      <c r="I227" s="2">
        <v>1</v>
      </c>
      <c r="J227" s="2">
        <v>0</v>
      </c>
      <c r="K227" s="2">
        <v>0</v>
      </c>
      <c r="L227" s="2">
        <v>5</v>
      </c>
      <c r="M227" s="2">
        <v>4</v>
      </c>
      <c r="N227" s="2">
        <v>0</v>
      </c>
      <c r="O227" s="2">
        <v>4</v>
      </c>
      <c r="P227" s="2">
        <v>4</v>
      </c>
      <c r="Q227" s="2">
        <v>2</v>
      </c>
      <c r="R227" s="2">
        <v>4</v>
      </c>
      <c r="S227" s="2">
        <v>2</v>
      </c>
      <c r="T227" s="3" t="str">
        <f t="shared" si="36"/>
        <v>242440450010001</v>
      </c>
      <c r="U227" s="3">
        <v>71</v>
      </c>
      <c r="V227" s="3">
        <v>59</v>
      </c>
      <c r="W227" s="3">
        <v>130</v>
      </c>
      <c r="X227" s="3">
        <v>18446400</v>
      </c>
      <c r="Y227" s="3">
        <f>(X227*0.2)+X227</f>
        <v>22135680</v>
      </c>
      <c r="Z227" s="18">
        <f>Y227+(Y227*0.15)</f>
        <v>25456032</v>
      </c>
      <c r="AA227" s="19">
        <f t="shared" si="38"/>
        <v>195815.63076923077</v>
      </c>
      <c r="AB227" s="19">
        <f t="shared" si="39"/>
        <v>170274.46153846153</v>
      </c>
      <c r="AC227" s="19">
        <f t="shared" si="37"/>
        <v>19581.563076923077</v>
      </c>
    </row>
    <row r="228" spans="1:29" ht="18.75">
      <c r="A228" s="21">
        <v>246</v>
      </c>
      <c r="B228" s="1" t="s">
        <v>6</v>
      </c>
      <c r="C228" s="1" t="s">
        <v>7</v>
      </c>
      <c r="D228" s="1" t="s">
        <v>14</v>
      </c>
      <c r="E228" s="1">
        <v>1</v>
      </c>
      <c r="F228" s="1">
        <v>3</v>
      </c>
      <c r="G228" s="1">
        <v>0</v>
      </c>
      <c r="H228" s="1">
        <v>0</v>
      </c>
      <c r="I228" s="1">
        <v>7</v>
      </c>
      <c r="J228" s="1">
        <v>0</v>
      </c>
      <c r="K228" s="1">
        <v>0</v>
      </c>
      <c r="L228" s="1">
        <v>7</v>
      </c>
      <c r="M228" s="1">
        <v>5</v>
      </c>
      <c r="N228" s="1">
        <v>0</v>
      </c>
      <c r="O228" s="1">
        <v>2</v>
      </c>
      <c r="P228" s="1">
        <v>2</v>
      </c>
      <c r="Q228" s="1">
        <v>4</v>
      </c>
      <c r="R228" s="1">
        <v>1</v>
      </c>
      <c r="S228" s="1">
        <v>5</v>
      </c>
      <c r="T228" s="1" t="str">
        <f t="shared" si="36"/>
        <v>514220570070031</v>
      </c>
      <c r="U228" s="1">
        <v>22</v>
      </c>
      <c r="V228" s="1">
        <v>41</v>
      </c>
      <c r="W228" s="1">
        <v>63</v>
      </c>
      <c r="X228" s="1">
        <v>6624000</v>
      </c>
      <c r="Y228" s="1">
        <f>(X228*0.5)+X228</f>
        <v>9936000</v>
      </c>
      <c r="Z228" s="1">
        <f>Y228+(Y228*0.25)</f>
        <v>12420000</v>
      </c>
      <c r="AA228">
        <f t="shared" si="38"/>
        <v>197142.85714285713</v>
      </c>
      <c r="AB228">
        <f t="shared" si="39"/>
        <v>157714.28571428571</v>
      </c>
      <c r="AC228" s="19">
        <f t="shared" si="37"/>
        <v>19714.285714285714</v>
      </c>
    </row>
    <row r="229" spans="1:29" ht="18.75">
      <c r="A229" s="21">
        <v>91</v>
      </c>
      <c r="B229" s="1" t="s">
        <v>6</v>
      </c>
      <c r="C229" s="2" t="s">
        <v>76</v>
      </c>
      <c r="D229" s="2" t="s">
        <v>301</v>
      </c>
      <c r="E229" s="2">
        <v>2</v>
      </c>
      <c r="F229" s="2">
        <v>1</v>
      </c>
      <c r="G229" s="2">
        <v>0</v>
      </c>
      <c r="H229" s="2">
        <v>0</v>
      </c>
      <c r="I229" s="2">
        <v>5</v>
      </c>
      <c r="J229" s="2">
        <v>0</v>
      </c>
      <c r="K229" s="2">
        <v>0</v>
      </c>
      <c r="L229" s="2">
        <v>5</v>
      </c>
      <c r="M229" s="2">
        <v>4</v>
      </c>
      <c r="N229" s="2">
        <v>0</v>
      </c>
      <c r="O229" s="2">
        <v>4</v>
      </c>
      <c r="P229" s="2">
        <v>1</v>
      </c>
      <c r="Q229" s="2">
        <v>1</v>
      </c>
      <c r="R229" s="2">
        <v>4</v>
      </c>
      <c r="S229" s="2">
        <v>2</v>
      </c>
      <c r="T229" s="3" t="str">
        <f t="shared" si="36"/>
        <v>241140450050012</v>
      </c>
      <c r="U229" s="3">
        <v>30</v>
      </c>
      <c r="V229" s="3">
        <v>70</v>
      </c>
      <c r="W229" s="3">
        <v>100</v>
      </c>
      <c r="X229" s="3">
        <v>14414400</v>
      </c>
      <c r="Y229" s="3">
        <f>(X229*0.2)+X229</f>
        <v>17297280</v>
      </c>
      <c r="Z229" s="18">
        <f>Y229+(Y229*0.15)</f>
        <v>19891872</v>
      </c>
      <c r="AA229" s="19">
        <f t="shared" si="38"/>
        <v>198918.72</v>
      </c>
      <c r="AB229" s="19">
        <f t="shared" si="39"/>
        <v>172972.79999999999</v>
      </c>
      <c r="AC229" s="19">
        <f t="shared" si="37"/>
        <v>19891.871999999999</v>
      </c>
    </row>
    <row r="230" spans="1:29" ht="18.75">
      <c r="A230" s="21">
        <v>12</v>
      </c>
      <c r="B230" s="1" t="s">
        <v>6</v>
      </c>
      <c r="C230" s="2" t="s">
        <v>76</v>
      </c>
      <c r="D230" s="2" t="s">
        <v>89</v>
      </c>
      <c r="E230" s="2">
        <v>1</v>
      </c>
      <c r="F230" s="2">
        <v>0</v>
      </c>
      <c r="G230" s="2">
        <v>0</v>
      </c>
      <c r="H230" s="2">
        <v>0</v>
      </c>
      <c r="I230" s="2">
        <v>6</v>
      </c>
      <c r="J230" s="2">
        <v>0</v>
      </c>
      <c r="K230" s="2">
        <v>0</v>
      </c>
      <c r="L230" s="2">
        <v>5</v>
      </c>
      <c r="M230" s="2">
        <v>4</v>
      </c>
      <c r="N230" s="2">
        <v>0</v>
      </c>
      <c r="O230" s="2">
        <v>4</v>
      </c>
      <c r="P230" s="2">
        <v>1</v>
      </c>
      <c r="Q230" s="2">
        <v>1</v>
      </c>
      <c r="R230" s="2">
        <v>4</v>
      </c>
      <c r="S230" s="2">
        <v>2</v>
      </c>
      <c r="T230" s="3" t="str">
        <f t="shared" si="36"/>
        <v>241140450060001</v>
      </c>
      <c r="U230" s="3">
        <v>34</v>
      </c>
      <c r="V230" s="3">
        <v>68</v>
      </c>
      <c r="W230" s="3">
        <v>102</v>
      </c>
      <c r="X230" s="3">
        <v>14716800</v>
      </c>
      <c r="Y230" s="3">
        <f>(X230*0.2)+X230</f>
        <v>17660160</v>
      </c>
      <c r="Z230" s="18">
        <f>Y230+(Y230*0.15)</f>
        <v>20309184</v>
      </c>
      <c r="AA230" s="19">
        <f t="shared" si="38"/>
        <v>199109.64705882352</v>
      </c>
      <c r="AB230" s="19">
        <f t="shared" si="39"/>
        <v>173138.82352941178</v>
      </c>
      <c r="AC230" s="19">
        <f t="shared" si="37"/>
        <v>19910.964705882354</v>
      </c>
    </row>
    <row r="231" spans="1:29" ht="18.75">
      <c r="A231" s="21">
        <v>208</v>
      </c>
      <c r="B231" s="1" t="s">
        <v>6</v>
      </c>
      <c r="C231" s="1" t="s">
        <v>134</v>
      </c>
      <c r="D231" s="1" t="s">
        <v>212</v>
      </c>
      <c r="E231" s="1">
        <v>1</v>
      </c>
      <c r="F231" s="1">
        <v>1</v>
      </c>
      <c r="G231" s="1">
        <v>0</v>
      </c>
      <c r="H231" s="1">
        <v>0</v>
      </c>
      <c r="I231" s="1">
        <v>2</v>
      </c>
      <c r="J231" s="1">
        <v>6</v>
      </c>
      <c r="K231" s="1">
        <v>0</v>
      </c>
      <c r="L231" s="1">
        <v>3</v>
      </c>
      <c r="M231" s="1">
        <v>5</v>
      </c>
      <c r="N231" s="1">
        <v>0</v>
      </c>
      <c r="O231" s="1">
        <v>4</v>
      </c>
      <c r="P231" s="1">
        <v>3</v>
      </c>
      <c r="Q231" s="1">
        <v>1</v>
      </c>
      <c r="R231" s="1">
        <v>5</v>
      </c>
      <c r="S231" s="1">
        <v>2</v>
      </c>
      <c r="T231" s="1" t="str">
        <f t="shared" si="36"/>
        <v>251340530620011</v>
      </c>
      <c r="U231" s="1">
        <v>12</v>
      </c>
      <c r="V231" s="1">
        <v>36</v>
      </c>
      <c r="W231" s="1">
        <v>48</v>
      </c>
      <c r="X231" s="1">
        <v>7660800</v>
      </c>
      <c r="Y231" s="1">
        <f t="shared" ref="Y231:Y236" si="42">X231</f>
        <v>7660800</v>
      </c>
      <c r="Z231" s="1">
        <f t="shared" ref="Z231:Z236" si="43">Y231+(Y231*0.25)</f>
        <v>9576000</v>
      </c>
      <c r="AA231" s="4">
        <f t="shared" si="38"/>
        <v>199500</v>
      </c>
      <c r="AB231" s="4">
        <f t="shared" si="39"/>
        <v>159600</v>
      </c>
      <c r="AC231" s="19">
        <f t="shared" si="37"/>
        <v>19950</v>
      </c>
    </row>
    <row r="232" spans="1:29" ht="18.75">
      <c r="A232" s="21">
        <v>213</v>
      </c>
      <c r="B232" s="1" t="s">
        <v>6</v>
      </c>
      <c r="C232" s="1" t="s">
        <v>134</v>
      </c>
      <c r="D232" s="1" t="s">
        <v>217</v>
      </c>
      <c r="E232" s="1">
        <v>1</v>
      </c>
      <c r="F232" s="1">
        <v>1</v>
      </c>
      <c r="G232" s="1">
        <v>0</v>
      </c>
      <c r="H232" s="1">
        <v>0</v>
      </c>
      <c r="I232" s="1">
        <v>7</v>
      </c>
      <c r="J232" s="1">
        <v>8</v>
      </c>
      <c r="K232" s="1">
        <v>1</v>
      </c>
      <c r="L232" s="1">
        <v>3</v>
      </c>
      <c r="M232" s="1">
        <v>5</v>
      </c>
      <c r="N232" s="1">
        <v>0</v>
      </c>
      <c r="O232" s="1">
        <v>4</v>
      </c>
      <c r="P232" s="1">
        <v>3</v>
      </c>
      <c r="Q232" s="1">
        <v>2</v>
      </c>
      <c r="R232" s="1">
        <v>5</v>
      </c>
      <c r="S232" s="1">
        <v>2</v>
      </c>
      <c r="T232" s="1" t="str">
        <f t="shared" si="36"/>
        <v>252340531870011</v>
      </c>
      <c r="U232" s="1">
        <v>10</v>
      </c>
      <c r="V232" s="1">
        <v>30</v>
      </c>
      <c r="W232" s="1">
        <v>40</v>
      </c>
      <c r="X232" s="1">
        <v>6393600</v>
      </c>
      <c r="Y232" s="1">
        <f t="shared" si="42"/>
        <v>6393600</v>
      </c>
      <c r="Z232" s="1">
        <f t="shared" si="43"/>
        <v>7992000</v>
      </c>
      <c r="AA232" s="4">
        <f t="shared" si="38"/>
        <v>199800</v>
      </c>
      <c r="AB232" s="4">
        <f t="shared" si="39"/>
        <v>159840</v>
      </c>
      <c r="AC232" s="19">
        <f t="shared" si="37"/>
        <v>19980</v>
      </c>
    </row>
    <row r="233" spans="1:29" ht="18.75">
      <c r="A233" s="21">
        <v>222</v>
      </c>
      <c r="B233" s="1" t="s">
        <v>6</v>
      </c>
      <c r="C233" s="1" t="s">
        <v>134</v>
      </c>
      <c r="D233" s="1" t="s">
        <v>226</v>
      </c>
      <c r="E233" s="1">
        <v>1</v>
      </c>
      <c r="F233" s="1">
        <v>3</v>
      </c>
      <c r="G233" s="1">
        <v>0</v>
      </c>
      <c r="H233" s="1">
        <v>0</v>
      </c>
      <c r="I233" s="1">
        <v>0</v>
      </c>
      <c r="J233" s="1">
        <v>9</v>
      </c>
      <c r="K233" s="1">
        <v>0</v>
      </c>
      <c r="L233" s="1">
        <v>3</v>
      </c>
      <c r="M233" s="1">
        <v>5</v>
      </c>
      <c r="N233" s="1">
        <v>0</v>
      </c>
      <c r="O233" s="1">
        <v>4</v>
      </c>
      <c r="P233" s="1">
        <v>1</v>
      </c>
      <c r="Q233" s="1">
        <v>1</v>
      </c>
      <c r="R233" s="1">
        <v>5</v>
      </c>
      <c r="S233" s="1">
        <v>2</v>
      </c>
      <c r="T233" s="1" t="str">
        <f t="shared" si="36"/>
        <v>251140530900031</v>
      </c>
      <c r="U233" s="1">
        <v>15</v>
      </c>
      <c r="V233" s="1">
        <v>30</v>
      </c>
      <c r="W233" s="1">
        <v>45</v>
      </c>
      <c r="X233" s="1">
        <v>7214400</v>
      </c>
      <c r="Y233" s="1">
        <f t="shared" si="42"/>
        <v>7214400</v>
      </c>
      <c r="Z233" s="1">
        <f t="shared" si="43"/>
        <v>9018000</v>
      </c>
      <c r="AA233" s="4">
        <f t="shared" si="38"/>
        <v>200400</v>
      </c>
      <c r="AB233" s="4">
        <f t="shared" si="39"/>
        <v>160320</v>
      </c>
      <c r="AC233" s="19">
        <f t="shared" si="37"/>
        <v>20040</v>
      </c>
    </row>
    <row r="234" spans="1:29" ht="18.75">
      <c r="A234" s="21">
        <v>174</v>
      </c>
      <c r="B234" s="1" t="s">
        <v>6</v>
      </c>
      <c r="C234" s="1" t="s">
        <v>134</v>
      </c>
      <c r="D234" s="1" t="s">
        <v>178</v>
      </c>
      <c r="E234" s="1">
        <v>1</v>
      </c>
      <c r="F234" s="1">
        <v>0</v>
      </c>
      <c r="G234" s="1">
        <v>0</v>
      </c>
      <c r="H234" s="1">
        <v>0</v>
      </c>
      <c r="I234" s="1">
        <v>4</v>
      </c>
      <c r="J234" s="1">
        <v>9</v>
      </c>
      <c r="K234" s="1">
        <v>0</v>
      </c>
      <c r="L234" s="1">
        <v>3</v>
      </c>
      <c r="M234" s="1">
        <v>5</v>
      </c>
      <c r="N234" s="1">
        <v>0</v>
      </c>
      <c r="O234" s="1">
        <v>4</v>
      </c>
      <c r="P234" s="1">
        <v>3</v>
      </c>
      <c r="Q234" s="1">
        <v>1</v>
      </c>
      <c r="R234" s="1">
        <v>5</v>
      </c>
      <c r="S234" s="1">
        <v>2</v>
      </c>
      <c r="T234" s="1" t="str">
        <f t="shared" si="36"/>
        <v>251340530940001</v>
      </c>
      <c r="U234" s="1">
        <v>30</v>
      </c>
      <c r="V234" s="1">
        <v>60</v>
      </c>
      <c r="W234" s="1">
        <v>90</v>
      </c>
      <c r="X234" s="1">
        <v>14515200</v>
      </c>
      <c r="Y234" s="1">
        <f t="shared" si="42"/>
        <v>14515200</v>
      </c>
      <c r="Z234" s="1">
        <f t="shared" si="43"/>
        <v>18144000</v>
      </c>
      <c r="AA234" s="4">
        <f t="shared" si="38"/>
        <v>201600</v>
      </c>
      <c r="AB234" s="4">
        <f t="shared" si="39"/>
        <v>161280</v>
      </c>
      <c r="AC234" s="19">
        <f t="shared" si="37"/>
        <v>20160</v>
      </c>
    </row>
    <row r="235" spans="1:29" ht="18.75">
      <c r="A235" s="21">
        <v>175</v>
      </c>
      <c r="B235" s="1" t="s">
        <v>6</v>
      </c>
      <c r="C235" s="1" t="s">
        <v>134</v>
      </c>
      <c r="D235" s="1" t="s">
        <v>179</v>
      </c>
      <c r="E235" s="1">
        <v>1</v>
      </c>
      <c r="F235" s="1">
        <v>0</v>
      </c>
      <c r="G235" s="1">
        <v>0</v>
      </c>
      <c r="H235" s="1">
        <v>0</v>
      </c>
      <c r="I235" s="1">
        <v>6</v>
      </c>
      <c r="J235" s="1">
        <v>9</v>
      </c>
      <c r="K235" s="1">
        <v>0</v>
      </c>
      <c r="L235" s="1">
        <v>3</v>
      </c>
      <c r="M235" s="1">
        <v>5</v>
      </c>
      <c r="N235" s="1">
        <v>0</v>
      </c>
      <c r="O235" s="1">
        <v>4</v>
      </c>
      <c r="P235" s="1">
        <v>6</v>
      </c>
      <c r="Q235" s="1">
        <v>6</v>
      </c>
      <c r="R235" s="1">
        <v>1</v>
      </c>
      <c r="S235" s="1">
        <v>2</v>
      </c>
      <c r="T235" s="1" t="str">
        <f t="shared" si="36"/>
        <v>216640530960001</v>
      </c>
      <c r="U235" s="1">
        <v>30</v>
      </c>
      <c r="V235" s="1">
        <v>60</v>
      </c>
      <c r="W235" s="1">
        <v>90</v>
      </c>
      <c r="X235" s="1">
        <v>14515200</v>
      </c>
      <c r="Y235" s="1">
        <f t="shared" si="42"/>
        <v>14515200</v>
      </c>
      <c r="Z235" s="1">
        <f t="shared" si="43"/>
        <v>18144000</v>
      </c>
      <c r="AA235" s="4">
        <f t="shared" si="38"/>
        <v>201600</v>
      </c>
      <c r="AB235" s="4">
        <f t="shared" si="39"/>
        <v>161280</v>
      </c>
      <c r="AC235" s="19">
        <f t="shared" si="37"/>
        <v>20160</v>
      </c>
    </row>
    <row r="236" spans="1:29" ht="18.75">
      <c r="A236" s="21">
        <v>212</v>
      </c>
      <c r="B236" s="1" t="s">
        <v>6</v>
      </c>
      <c r="C236" s="1" t="s">
        <v>134</v>
      </c>
      <c r="D236" s="1" t="s">
        <v>216</v>
      </c>
      <c r="E236" s="1">
        <v>1</v>
      </c>
      <c r="F236" s="1">
        <v>5</v>
      </c>
      <c r="G236" s="1">
        <v>0</v>
      </c>
      <c r="H236" s="1">
        <v>0</v>
      </c>
      <c r="I236" s="1">
        <v>7</v>
      </c>
      <c r="J236" s="1">
        <v>8</v>
      </c>
      <c r="K236" s="1">
        <v>1</v>
      </c>
      <c r="L236" s="1">
        <v>3</v>
      </c>
      <c r="M236" s="1">
        <v>5</v>
      </c>
      <c r="N236" s="1">
        <v>0</v>
      </c>
      <c r="O236" s="1">
        <v>4</v>
      </c>
      <c r="P236" s="1">
        <v>3</v>
      </c>
      <c r="Q236" s="1">
        <v>2</v>
      </c>
      <c r="R236" s="1">
        <v>5</v>
      </c>
      <c r="S236" s="1">
        <v>2</v>
      </c>
      <c r="T236" s="1" t="str">
        <f t="shared" si="36"/>
        <v>252340531870051</v>
      </c>
      <c r="U236" s="1">
        <v>10</v>
      </c>
      <c r="V236" s="1">
        <v>30</v>
      </c>
      <c r="W236" s="1">
        <v>40</v>
      </c>
      <c r="X236" s="1">
        <v>6451200</v>
      </c>
      <c r="Y236" s="1">
        <f t="shared" si="42"/>
        <v>6451200</v>
      </c>
      <c r="Z236" s="1">
        <f t="shared" si="43"/>
        <v>8064000</v>
      </c>
      <c r="AA236" s="4">
        <f t="shared" si="38"/>
        <v>201600</v>
      </c>
      <c r="AB236" s="4">
        <f t="shared" si="39"/>
        <v>161280</v>
      </c>
      <c r="AC236" s="19">
        <f t="shared" si="37"/>
        <v>20160</v>
      </c>
    </row>
    <row r="237" spans="1:29" ht="18.75">
      <c r="A237" s="21">
        <v>46</v>
      </c>
      <c r="B237" s="1" t="s">
        <v>6</v>
      </c>
      <c r="C237" s="2" t="s">
        <v>76</v>
      </c>
      <c r="D237" s="2" t="s">
        <v>124</v>
      </c>
      <c r="E237" s="2">
        <v>1</v>
      </c>
      <c r="F237" s="2">
        <v>0</v>
      </c>
      <c r="G237" s="2">
        <v>0</v>
      </c>
      <c r="H237" s="2">
        <v>0</v>
      </c>
      <c r="I237" s="2">
        <v>1</v>
      </c>
      <c r="J237" s="2">
        <v>0</v>
      </c>
      <c r="K237" s="2">
        <v>0</v>
      </c>
      <c r="L237" s="2">
        <v>5</v>
      </c>
      <c r="M237" s="2">
        <v>4</v>
      </c>
      <c r="N237" s="2">
        <v>0</v>
      </c>
      <c r="O237" s="2">
        <v>4</v>
      </c>
      <c r="P237" s="2">
        <v>1</v>
      </c>
      <c r="Q237" s="2">
        <v>1</v>
      </c>
      <c r="R237" s="2">
        <v>2</v>
      </c>
      <c r="S237" s="2">
        <v>1</v>
      </c>
      <c r="T237" s="3" t="str">
        <f t="shared" si="36"/>
        <v>121140450010001</v>
      </c>
      <c r="U237" s="3">
        <v>52</v>
      </c>
      <c r="V237" s="3">
        <v>113</v>
      </c>
      <c r="W237" s="3">
        <v>185</v>
      </c>
      <c r="X237" s="3">
        <v>27187200</v>
      </c>
      <c r="Y237" s="3">
        <f t="shared" ref="Y237:Y268" si="44">(X237*0.2)+X237</f>
        <v>32624640</v>
      </c>
      <c r="Z237" s="18">
        <f t="shared" ref="Z237:Z268" si="45">Y237+(Y237*0.15)</f>
        <v>37518336</v>
      </c>
      <c r="AA237" s="19">
        <f t="shared" si="38"/>
        <v>202801.81621621622</v>
      </c>
      <c r="AB237" s="19">
        <f t="shared" si="39"/>
        <v>176349.40540540541</v>
      </c>
      <c r="AC237" s="19">
        <f t="shared" si="37"/>
        <v>20280.181621621621</v>
      </c>
    </row>
    <row r="238" spans="1:29" ht="18.75">
      <c r="A238" s="21">
        <v>51</v>
      </c>
      <c r="B238" s="1" t="s">
        <v>6</v>
      </c>
      <c r="C238" s="2" t="s">
        <v>76</v>
      </c>
      <c r="D238" s="2" t="s">
        <v>129</v>
      </c>
      <c r="E238" s="2">
        <v>1</v>
      </c>
      <c r="F238" s="2">
        <v>2</v>
      </c>
      <c r="G238" s="2">
        <v>0</v>
      </c>
      <c r="H238" s="2">
        <v>0</v>
      </c>
      <c r="I238" s="2">
        <v>1</v>
      </c>
      <c r="J238" s="2">
        <v>0</v>
      </c>
      <c r="K238" s="2">
        <v>0</v>
      </c>
      <c r="L238" s="2">
        <v>5</v>
      </c>
      <c r="M238" s="2">
        <v>4</v>
      </c>
      <c r="N238" s="2">
        <v>0</v>
      </c>
      <c r="O238" s="2">
        <v>3</v>
      </c>
      <c r="P238" s="2">
        <v>1</v>
      </c>
      <c r="Q238" s="2">
        <v>1</v>
      </c>
      <c r="R238" s="2">
        <v>3</v>
      </c>
      <c r="S238" s="2">
        <v>3</v>
      </c>
      <c r="T238" s="3" t="str">
        <f t="shared" si="36"/>
        <v>331130450010021</v>
      </c>
      <c r="U238" s="3">
        <v>15</v>
      </c>
      <c r="V238" s="3">
        <v>40</v>
      </c>
      <c r="W238" s="3">
        <v>55</v>
      </c>
      <c r="X238" s="3">
        <f>W238*146958</f>
        <v>8082690</v>
      </c>
      <c r="Y238" s="3">
        <f t="shared" si="44"/>
        <v>9699228</v>
      </c>
      <c r="Z238" s="18">
        <f t="shared" si="45"/>
        <v>11154112.199999999</v>
      </c>
      <c r="AA238" s="19">
        <f t="shared" si="38"/>
        <v>202802.03999999998</v>
      </c>
      <c r="AB238" s="19">
        <f t="shared" si="39"/>
        <v>176349.6</v>
      </c>
      <c r="AC238" s="19">
        <f t="shared" si="37"/>
        <v>20280.203999999998</v>
      </c>
    </row>
    <row r="239" spans="1:29" ht="18.75">
      <c r="A239" s="21">
        <v>52</v>
      </c>
      <c r="B239" s="1" t="s">
        <v>6</v>
      </c>
      <c r="C239" s="2" t="s">
        <v>76</v>
      </c>
      <c r="D239" s="2" t="s">
        <v>228</v>
      </c>
      <c r="E239" s="2">
        <v>1</v>
      </c>
      <c r="F239" s="2">
        <v>0</v>
      </c>
      <c r="G239" s="2">
        <v>0</v>
      </c>
      <c r="H239" s="2">
        <v>0</v>
      </c>
      <c r="I239" s="2">
        <v>2</v>
      </c>
      <c r="J239" s="2">
        <v>0</v>
      </c>
      <c r="K239" s="2">
        <v>0</v>
      </c>
      <c r="L239" s="2">
        <v>5</v>
      </c>
      <c r="M239" s="2">
        <v>4</v>
      </c>
      <c r="N239" s="2">
        <v>0</v>
      </c>
      <c r="O239" s="2">
        <v>3</v>
      </c>
      <c r="P239" s="2">
        <v>1</v>
      </c>
      <c r="Q239" s="2">
        <v>3</v>
      </c>
      <c r="R239" s="2">
        <v>3</v>
      </c>
      <c r="S239" s="2">
        <v>3</v>
      </c>
      <c r="T239" s="3" t="str">
        <f t="shared" si="36"/>
        <v>333130450020001</v>
      </c>
      <c r="U239" s="3">
        <v>20</v>
      </c>
      <c r="V239" s="3">
        <v>60</v>
      </c>
      <c r="W239" s="3">
        <v>80</v>
      </c>
      <c r="X239" s="3">
        <f>W239*146958</f>
        <v>11756640</v>
      </c>
      <c r="Y239" s="3">
        <f t="shared" si="44"/>
        <v>14107968</v>
      </c>
      <c r="Z239" s="18">
        <f t="shared" si="45"/>
        <v>16224163.199999999</v>
      </c>
      <c r="AA239" s="19">
        <f t="shared" si="38"/>
        <v>202802.03999999998</v>
      </c>
      <c r="AB239" s="19">
        <f t="shared" si="39"/>
        <v>176349.6</v>
      </c>
      <c r="AC239" s="19">
        <f t="shared" si="37"/>
        <v>20280.203999999998</v>
      </c>
    </row>
    <row r="240" spans="1:29" ht="18.75">
      <c r="A240" s="21">
        <v>53</v>
      </c>
      <c r="B240" s="1" t="s">
        <v>6</v>
      </c>
      <c r="C240" s="2" t="s">
        <v>76</v>
      </c>
      <c r="D240" s="2" t="s">
        <v>229</v>
      </c>
      <c r="E240" s="2">
        <v>1</v>
      </c>
      <c r="F240" s="2">
        <v>1</v>
      </c>
      <c r="G240" s="2">
        <v>0</v>
      </c>
      <c r="H240" s="2">
        <v>0</v>
      </c>
      <c r="I240" s="2">
        <v>3</v>
      </c>
      <c r="J240" s="2">
        <v>0</v>
      </c>
      <c r="K240" s="2">
        <v>0</v>
      </c>
      <c r="L240" s="2">
        <v>5</v>
      </c>
      <c r="M240" s="2">
        <v>4</v>
      </c>
      <c r="N240" s="2">
        <v>0</v>
      </c>
      <c r="O240" s="2">
        <v>3</v>
      </c>
      <c r="P240" s="2">
        <v>4</v>
      </c>
      <c r="Q240" s="2">
        <v>2</v>
      </c>
      <c r="R240" s="2">
        <v>3</v>
      </c>
      <c r="S240" s="2">
        <v>3</v>
      </c>
      <c r="T240" s="3" t="str">
        <f t="shared" si="36"/>
        <v>332430450030011</v>
      </c>
      <c r="U240" s="3">
        <v>22</v>
      </c>
      <c r="V240" s="3">
        <v>18</v>
      </c>
      <c r="W240" s="3">
        <v>40</v>
      </c>
      <c r="X240" s="3">
        <f>W240*146958</f>
        <v>5878320</v>
      </c>
      <c r="Y240" s="3">
        <f t="shared" si="44"/>
        <v>7053984</v>
      </c>
      <c r="Z240" s="18">
        <f t="shared" si="45"/>
        <v>8112081.5999999996</v>
      </c>
      <c r="AA240" s="19">
        <f t="shared" si="38"/>
        <v>202802.03999999998</v>
      </c>
      <c r="AB240" s="19">
        <f t="shared" si="39"/>
        <v>176349.6</v>
      </c>
      <c r="AC240" s="19">
        <f t="shared" si="37"/>
        <v>20280.203999999998</v>
      </c>
    </row>
    <row r="241" spans="1:29" ht="18.75">
      <c r="A241" s="21">
        <v>56</v>
      </c>
      <c r="B241" s="1" t="s">
        <v>6</v>
      </c>
      <c r="C241" s="2" t="s">
        <v>76</v>
      </c>
      <c r="D241" s="2" t="s">
        <v>237</v>
      </c>
      <c r="E241" s="2">
        <v>1</v>
      </c>
      <c r="F241" s="2">
        <v>1</v>
      </c>
      <c r="G241" s="2">
        <v>0</v>
      </c>
      <c r="H241" s="2">
        <v>0</v>
      </c>
      <c r="I241" s="2">
        <v>1</v>
      </c>
      <c r="J241" s="2">
        <v>0</v>
      </c>
      <c r="K241" s="2">
        <v>0</v>
      </c>
      <c r="L241" s="2">
        <v>5</v>
      </c>
      <c r="M241" s="2">
        <v>4</v>
      </c>
      <c r="N241" s="2">
        <v>0</v>
      </c>
      <c r="O241" s="2">
        <v>3</v>
      </c>
      <c r="P241" s="2">
        <v>1</v>
      </c>
      <c r="Q241" s="2">
        <v>2</v>
      </c>
      <c r="R241" s="2">
        <v>3</v>
      </c>
      <c r="S241" s="2">
        <v>3</v>
      </c>
      <c r="T241" s="3" t="str">
        <f t="shared" si="36"/>
        <v>332130450010011</v>
      </c>
      <c r="U241" s="3">
        <v>30</v>
      </c>
      <c r="V241" s="3">
        <v>50</v>
      </c>
      <c r="W241" s="3">
        <v>80</v>
      </c>
      <c r="X241" s="3">
        <f>W241*146958</f>
        <v>11756640</v>
      </c>
      <c r="Y241" s="3">
        <f t="shared" si="44"/>
        <v>14107968</v>
      </c>
      <c r="Z241" s="18">
        <f t="shared" si="45"/>
        <v>16224163.199999999</v>
      </c>
      <c r="AA241" s="19">
        <f t="shared" si="38"/>
        <v>202802.03999999998</v>
      </c>
      <c r="AB241" s="19">
        <f t="shared" si="39"/>
        <v>176349.6</v>
      </c>
      <c r="AC241" s="19">
        <f t="shared" si="37"/>
        <v>20280.203999999998</v>
      </c>
    </row>
    <row r="242" spans="1:29" ht="18.75">
      <c r="A242" s="21">
        <v>59</v>
      </c>
      <c r="B242" s="1" t="s">
        <v>6</v>
      </c>
      <c r="C242" s="2" t="s">
        <v>76</v>
      </c>
      <c r="D242" s="2" t="s">
        <v>249</v>
      </c>
      <c r="E242" s="2">
        <v>1</v>
      </c>
      <c r="F242" s="2">
        <v>1</v>
      </c>
      <c r="G242" s="2">
        <v>0</v>
      </c>
      <c r="H242" s="2">
        <v>0</v>
      </c>
      <c r="I242" s="2">
        <v>9</v>
      </c>
      <c r="J242" s="2">
        <v>0</v>
      </c>
      <c r="K242" s="2">
        <v>0</v>
      </c>
      <c r="L242" s="2">
        <v>5</v>
      </c>
      <c r="M242" s="2">
        <v>4</v>
      </c>
      <c r="N242" s="2">
        <v>0</v>
      </c>
      <c r="O242" s="2">
        <v>3</v>
      </c>
      <c r="P242" s="2">
        <v>2</v>
      </c>
      <c r="Q242" s="2">
        <v>2</v>
      </c>
      <c r="R242" s="2">
        <v>3</v>
      </c>
      <c r="S242" s="2">
        <v>3</v>
      </c>
      <c r="T242" s="3" t="str">
        <f t="shared" si="36"/>
        <v>332230450090011</v>
      </c>
      <c r="U242" s="3">
        <v>27</v>
      </c>
      <c r="V242" s="3">
        <v>39</v>
      </c>
      <c r="W242" s="3">
        <v>66</v>
      </c>
      <c r="X242" s="3">
        <f>146958*W242</f>
        <v>9699228</v>
      </c>
      <c r="Y242" s="3">
        <f t="shared" si="44"/>
        <v>11639073.6</v>
      </c>
      <c r="Z242" s="18">
        <f t="shared" si="45"/>
        <v>13384934.639999999</v>
      </c>
      <c r="AA242" s="19">
        <f t="shared" si="38"/>
        <v>202802.03999999998</v>
      </c>
      <c r="AB242" s="19">
        <f t="shared" si="39"/>
        <v>176349.6</v>
      </c>
      <c r="AC242" s="19">
        <f t="shared" si="37"/>
        <v>20280.203999999998</v>
      </c>
    </row>
    <row r="243" spans="1:29" ht="18.75">
      <c r="A243" s="21">
        <v>61</v>
      </c>
      <c r="B243" s="1" t="s">
        <v>6</v>
      </c>
      <c r="C243" s="2" t="s">
        <v>76</v>
      </c>
      <c r="D243" s="2" t="s">
        <v>251</v>
      </c>
      <c r="E243" s="2">
        <v>1</v>
      </c>
      <c r="F243" s="2">
        <v>0</v>
      </c>
      <c r="G243" s="2">
        <v>0</v>
      </c>
      <c r="H243" s="2">
        <v>0</v>
      </c>
      <c r="I243" s="2">
        <v>7</v>
      </c>
      <c r="J243" s="2">
        <v>0</v>
      </c>
      <c r="K243" s="2">
        <v>0</v>
      </c>
      <c r="L243" s="2">
        <v>5</v>
      </c>
      <c r="M243" s="2">
        <v>4</v>
      </c>
      <c r="N243" s="2">
        <v>0</v>
      </c>
      <c r="O243" s="2">
        <v>3</v>
      </c>
      <c r="P243" s="2">
        <v>2</v>
      </c>
      <c r="Q243" s="2">
        <v>2</v>
      </c>
      <c r="R243" s="2">
        <v>3</v>
      </c>
      <c r="S243" s="2">
        <v>3</v>
      </c>
      <c r="T243" s="3" t="str">
        <f t="shared" si="36"/>
        <v>332230450070001</v>
      </c>
      <c r="U243" s="3">
        <v>45</v>
      </c>
      <c r="V243" s="3">
        <v>90</v>
      </c>
      <c r="W243" s="3">
        <v>135</v>
      </c>
      <c r="X243" s="3">
        <f>146958*W243</f>
        <v>19839330</v>
      </c>
      <c r="Y243" s="3">
        <f t="shared" si="44"/>
        <v>23807196</v>
      </c>
      <c r="Z243" s="18">
        <f t="shared" si="45"/>
        <v>27378275.399999999</v>
      </c>
      <c r="AA243" s="19">
        <f t="shared" si="38"/>
        <v>202802.03999999998</v>
      </c>
      <c r="AB243" s="19">
        <f t="shared" si="39"/>
        <v>176349.6</v>
      </c>
      <c r="AC243" s="19">
        <f t="shared" si="37"/>
        <v>20280.203999999998</v>
      </c>
    </row>
    <row r="244" spans="1:29" ht="18.75">
      <c r="A244" s="21">
        <v>64</v>
      </c>
      <c r="B244" s="1" t="s">
        <v>6</v>
      </c>
      <c r="C244" s="2" t="s">
        <v>76</v>
      </c>
      <c r="D244" s="2" t="s">
        <v>254</v>
      </c>
      <c r="E244" s="2">
        <v>1</v>
      </c>
      <c r="F244" s="2">
        <v>0</v>
      </c>
      <c r="G244" s="2">
        <v>0</v>
      </c>
      <c r="H244" s="2">
        <v>0</v>
      </c>
      <c r="I244" s="2">
        <v>2</v>
      </c>
      <c r="J244" s="2">
        <v>0</v>
      </c>
      <c r="K244" s="2">
        <v>0</v>
      </c>
      <c r="L244" s="2">
        <v>5</v>
      </c>
      <c r="M244" s="2">
        <v>4</v>
      </c>
      <c r="N244" s="2">
        <v>0</v>
      </c>
      <c r="O244" s="2">
        <v>2</v>
      </c>
      <c r="P244" s="2">
        <v>1</v>
      </c>
      <c r="Q244" s="2">
        <v>1</v>
      </c>
      <c r="R244" s="2">
        <v>2</v>
      </c>
      <c r="S244" s="2">
        <v>4</v>
      </c>
      <c r="T244" s="3" t="str">
        <f t="shared" si="36"/>
        <v>421120450020001</v>
      </c>
      <c r="U244" s="3">
        <v>132</v>
      </c>
      <c r="V244" s="3">
        <v>263</v>
      </c>
      <c r="W244" s="3">
        <v>395</v>
      </c>
      <c r="X244" s="3">
        <f t="shared" ref="X244:X257" si="46">W244*146958</f>
        <v>58048410</v>
      </c>
      <c r="Y244" s="3">
        <f t="shared" si="44"/>
        <v>69658092</v>
      </c>
      <c r="Z244" s="18">
        <f t="shared" si="45"/>
        <v>80106805.799999997</v>
      </c>
      <c r="AA244" s="19">
        <f t="shared" si="38"/>
        <v>202802.03999999998</v>
      </c>
      <c r="AB244" s="19">
        <f t="shared" si="39"/>
        <v>176349.6</v>
      </c>
      <c r="AC244" s="19">
        <f t="shared" si="37"/>
        <v>20280.203999999998</v>
      </c>
    </row>
    <row r="245" spans="1:29" ht="18.75">
      <c r="A245" s="21">
        <v>73</v>
      </c>
      <c r="B245" s="1" t="s">
        <v>6</v>
      </c>
      <c r="C245" s="2" t="s">
        <v>76</v>
      </c>
      <c r="D245" s="2" t="s">
        <v>274</v>
      </c>
      <c r="E245" s="2">
        <v>1</v>
      </c>
      <c r="F245" s="2">
        <v>2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5</v>
      </c>
      <c r="M245" s="2">
        <v>4</v>
      </c>
      <c r="N245" s="2">
        <v>0</v>
      </c>
      <c r="O245" s="2">
        <v>3</v>
      </c>
      <c r="P245" s="2">
        <v>4</v>
      </c>
      <c r="Q245" s="2">
        <v>5</v>
      </c>
      <c r="R245" s="2">
        <v>3</v>
      </c>
      <c r="S245" s="2">
        <v>3</v>
      </c>
      <c r="T245" s="3" t="str">
        <f t="shared" si="36"/>
        <v>335430450000021</v>
      </c>
      <c r="U245" s="3">
        <v>43</v>
      </c>
      <c r="V245" s="3">
        <v>92</v>
      </c>
      <c r="W245" s="3">
        <v>135</v>
      </c>
      <c r="X245" s="3">
        <f t="shared" si="46"/>
        <v>19839330</v>
      </c>
      <c r="Y245" s="3">
        <f t="shared" si="44"/>
        <v>23807196</v>
      </c>
      <c r="Z245" s="18">
        <f t="shared" si="45"/>
        <v>27378275.399999999</v>
      </c>
      <c r="AA245" s="19">
        <f t="shared" si="38"/>
        <v>202802.03999999998</v>
      </c>
      <c r="AB245" s="19">
        <f t="shared" si="39"/>
        <v>176349.6</v>
      </c>
      <c r="AC245" s="19">
        <f t="shared" si="37"/>
        <v>20280.203999999998</v>
      </c>
    </row>
    <row r="246" spans="1:29" ht="18.75">
      <c r="A246" s="21">
        <v>75</v>
      </c>
      <c r="B246" s="1" t="s">
        <v>6</v>
      </c>
      <c r="C246" s="2" t="s">
        <v>76</v>
      </c>
      <c r="D246" s="2" t="s">
        <v>276</v>
      </c>
      <c r="E246" s="2">
        <v>1</v>
      </c>
      <c r="F246" s="2">
        <v>0</v>
      </c>
      <c r="G246" s="2">
        <v>0</v>
      </c>
      <c r="H246" s="2">
        <v>0</v>
      </c>
      <c r="I246" s="2">
        <v>7</v>
      </c>
      <c r="J246" s="2">
        <v>0</v>
      </c>
      <c r="K246" s="2">
        <v>0</v>
      </c>
      <c r="L246" s="2">
        <v>5</v>
      </c>
      <c r="M246" s="2">
        <v>4</v>
      </c>
      <c r="N246" s="2">
        <v>0</v>
      </c>
      <c r="O246" s="2">
        <v>3</v>
      </c>
      <c r="P246" s="2">
        <v>3</v>
      </c>
      <c r="Q246" s="2">
        <v>2</v>
      </c>
      <c r="R246" s="2">
        <v>3</v>
      </c>
      <c r="S246" s="2">
        <v>3</v>
      </c>
      <c r="T246" s="3" t="str">
        <f t="shared" si="36"/>
        <v>332330450070001</v>
      </c>
      <c r="U246" s="3">
        <v>55</v>
      </c>
      <c r="V246" s="3">
        <v>105</v>
      </c>
      <c r="W246" s="3">
        <v>160</v>
      </c>
      <c r="X246" s="3">
        <f t="shared" si="46"/>
        <v>23513280</v>
      </c>
      <c r="Y246" s="3">
        <f t="shared" si="44"/>
        <v>28215936</v>
      </c>
      <c r="Z246" s="18">
        <f t="shared" si="45"/>
        <v>32448326.399999999</v>
      </c>
      <c r="AA246" s="19">
        <f t="shared" si="38"/>
        <v>202802.03999999998</v>
      </c>
      <c r="AB246" s="19">
        <f t="shared" si="39"/>
        <v>176349.6</v>
      </c>
      <c r="AC246" s="19">
        <f t="shared" si="37"/>
        <v>20280.203999999998</v>
      </c>
    </row>
    <row r="247" spans="1:29" ht="18.75">
      <c r="A247" s="21">
        <v>79</v>
      </c>
      <c r="B247" s="1" t="s">
        <v>6</v>
      </c>
      <c r="C247" s="2" t="s">
        <v>76</v>
      </c>
      <c r="D247" s="2" t="s">
        <v>280</v>
      </c>
      <c r="E247" s="2">
        <v>1</v>
      </c>
      <c r="F247" s="2">
        <v>8</v>
      </c>
      <c r="G247" s="2">
        <v>0</v>
      </c>
      <c r="H247" s="2">
        <v>0</v>
      </c>
      <c r="I247" s="2">
        <v>1</v>
      </c>
      <c r="J247" s="2">
        <v>0</v>
      </c>
      <c r="K247" s="2">
        <v>0</v>
      </c>
      <c r="L247" s="2">
        <v>5</v>
      </c>
      <c r="M247" s="2">
        <v>4</v>
      </c>
      <c r="N247" s="2">
        <v>0</v>
      </c>
      <c r="O247" s="2">
        <v>2</v>
      </c>
      <c r="P247" s="2">
        <v>9</v>
      </c>
      <c r="Q247" s="2">
        <v>4</v>
      </c>
      <c r="R247" s="2">
        <v>2</v>
      </c>
      <c r="S247" s="2">
        <v>5</v>
      </c>
      <c r="T247" s="3" t="str">
        <f t="shared" si="36"/>
        <v>524920450010081</v>
      </c>
      <c r="U247" s="3">
        <v>24</v>
      </c>
      <c r="V247" s="3">
        <v>42</v>
      </c>
      <c r="W247" s="3">
        <v>66</v>
      </c>
      <c r="X247" s="3">
        <f t="shared" si="46"/>
        <v>9699228</v>
      </c>
      <c r="Y247" s="3">
        <f t="shared" si="44"/>
        <v>11639073.6</v>
      </c>
      <c r="Z247" s="18">
        <f t="shared" si="45"/>
        <v>13384934.639999999</v>
      </c>
      <c r="AA247" s="19">
        <f t="shared" si="38"/>
        <v>202802.03999999998</v>
      </c>
      <c r="AB247" s="19">
        <f t="shared" si="39"/>
        <v>176349.6</v>
      </c>
      <c r="AC247" s="19">
        <f t="shared" si="37"/>
        <v>20280.203999999998</v>
      </c>
    </row>
    <row r="248" spans="1:29" ht="18.75">
      <c r="A248" s="21">
        <v>80</v>
      </c>
      <c r="B248" s="1" t="s">
        <v>6</v>
      </c>
      <c r="C248" s="2" t="s">
        <v>76</v>
      </c>
      <c r="D248" s="2" t="s">
        <v>281</v>
      </c>
      <c r="E248" s="2">
        <v>1</v>
      </c>
      <c r="F248" s="2">
        <v>7</v>
      </c>
      <c r="G248" s="2">
        <v>0</v>
      </c>
      <c r="H248" s="2">
        <v>0</v>
      </c>
      <c r="I248" s="2">
        <v>1</v>
      </c>
      <c r="J248" s="2">
        <v>0</v>
      </c>
      <c r="K248" s="2">
        <v>0</v>
      </c>
      <c r="L248" s="2">
        <v>5</v>
      </c>
      <c r="M248" s="2">
        <v>4</v>
      </c>
      <c r="N248" s="2">
        <v>0</v>
      </c>
      <c r="O248" s="2">
        <v>2</v>
      </c>
      <c r="P248" s="2">
        <v>9</v>
      </c>
      <c r="Q248" s="2">
        <v>4</v>
      </c>
      <c r="R248" s="2">
        <v>2</v>
      </c>
      <c r="S248" s="2">
        <v>5</v>
      </c>
      <c r="T248" s="3" t="str">
        <f t="shared" si="36"/>
        <v>524920450010071</v>
      </c>
      <c r="U248" s="3">
        <v>29</v>
      </c>
      <c r="V248" s="3">
        <v>30</v>
      </c>
      <c r="W248" s="3">
        <v>59</v>
      </c>
      <c r="X248" s="3">
        <f t="shared" si="46"/>
        <v>8670522</v>
      </c>
      <c r="Y248" s="3">
        <f t="shared" si="44"/>
        <v>10404626.4</v>
      </c>
      <c r="Z248" s="18">
        <f t="shared" si="45"/>
        <v>11965320.359999999</v>
      </c>
      <c r="AA248" s="19">
        <f t="shared" si="38"/>
        <v>202802.03999999998</v>
      </c>
      <c r="AB248" s="19">
        <f t="shared" si="39"/>
        <v>176349.6</v>
      </c>
      <c r="AC248" s="19">
        <f t="shared" si="37"/>
        <v>20280.203999999998</v>
      </c>
    </row>
    <row r="249" spans="1:29" ht="18.75">
      <c r="A249" s="21">
        <v>85</v>
      </c>
      <c r="B249" s="1" t="s">
        <v>6</v>
      </c>
      <c r="C249" s="2" t="s">
        <v>76</v>
      </c>
      <c r="D249" s="2" t="s">
        <v>289</v>
      </c>
      <c r="E249" s="2">
        <v>2</v>
      </c>
      <c r="F249" s="2">
        <v>0</v>
      </c>
      <c r="G249" s="2">
        <v>0</v>
      </c>
      <c r="H249" s="2">
        <v>0</v>
      </c>
      <c r="I249" s="2">
        <v>0</v>
      </c>
      <c r="J249" s="2">
        <v>1</v>
      </c>
      <c r="K249" s="2">
        <v>0</v>
      </c>
      <c r="L249" s="2">
        <v>5</v>
      </c>
      <c r="M249" s="2">
        <v>4</v>
      </c>
      <c r="N249" s="2">
        <v>0</v>
      </c>
      <c r="O249" s="2">
        <v>2</v>
      </c>
      <c r="P249" s="2">
        <v>1</v>
      </c>
      <c r="Q249" s="2">
        <v>1</v>
      </c>
      <c r="R249" s="2">
        <v>3</v>
      </c>
      <c r="S249" s="2">
        <v>4</v>
      </c>
      <c r="T249" s="3" t="str">
        <f t="shared" si="36"/>
        <v>431120450100002</v>
      </c>
      <c r="U249" s="3">
        <v>133</v>
      </c>
      <c r="V249" s="3">
        <v>207</v>
      </c>
      <c r="W249" s="3">
        <v>340</v>
      </c>
      <c r="X249" s="3">
        <f t="shared" si="46"/>
        <v>49965720</v>
      </c>
      <c r="Y249" s="3">
        <f t="shared" si="44"/>
        <v>59958864</v>
      </c>
      <c r="Z249" s="18">
        <f t="shared" si="45"/>
        <v>68952693.599999994</v>
      </c>
      <c r="AA249" s="19">
        <f t="shared" si="38"/>
        <v>202802.03999999998</v>
      </c>
      <c r="AB249" s="19">
        <f t="shared" si="39"/>
        <v>176349.6</v>
      </c>
      <c r="AC249" s="19">
        <f t="shared" si="37"/>
        <v>20280.203999999998</v>
      </c>
    </row>
    <row r="250" spans="1:29" ht="18.75">
      <c r="A250" s="21">
        <v>87</v>
      </c>
      <c r="B250" s="1" t="s">
        <v>6</v>
      </c>
      <c r="C250" s="2" t="s">
        <v>76</v>
      </c>
      <c r="D250" s="2" t="s">
        <v>292</v>
      </c>
      <c r="E250" s="2">
        <v>1</v>
      </c>
      <c r="F250" s="2">
        <v>0</v>
      </c>
      <c r="G250" s="2">
        <v>0</v>
      </c>
      <c r="H250" s="2">
        <v>0</v>
      </c>
      <c r="I250" s="2">
        <v>8</v>
      </c>
      <c r="J250" s="2">
        <v>0</v>
      </c>
      <c r="K250" s="2">
        <v>0</v>
      </c>
      <c r="L250" s="2">
        <v>5</v>
      </c>
      <c r="M250" s="2">
        <v>4</v>
      </c>
      <c r="N250" s="2">
        <v>0</v>
      </c>
      <c r="O250" s="2">
        <v>3</v>
      </c>
      <c r="P250" s="2">
        <v>3</v>
      </c>
      <c r="Q250" s="2">
        <v>2</v>
      </c>
      <c r="R250" s="2">
        <v>3</v>
      </c>
      <c r="S250" s="2">
        <v>3</v>
      </c>
      <c r="T250" s="3" t="str">
        <f t="shared" si="36"/>
        <v>332330450080001</v>
      </c>
      <c r="U250" s="3">
        <v>48</v>
      </c>
      <c r="V250" s="3">
        <v>70</v>
      </c>
      <c r="W250" s="3">
        <v>118</v>
      </c>
      <c r="X250" s="3">
        <f t="shared" si="46"/>
        <v>17341044</v>
      </c>
      <c r="Y250" s="3">
        <f t="shared" si="44"/>
        <v>20809252.800000001</v>
      </c>
      <c r="Z250" s="18">
        <f t="shared" si="45"/>
        <v>23930640.719999999</v>
      </c>
      <c r="AA250" s="19">
        <f t="shared" si="38"/>
        <v>202802.03999999998</v>
      </c>
      <c r="AB250" s="19">
        <f t="shared" si="39"/>
        <v>176349.6</v>
      </c>
      <c r="AC250" s="19">
        <f t="shared" si="37"/>
        <v>20280.203999999998</v>
      </c>
    </row>
    <row r="251" spans="1:29" ht="18.75">
      <c r="A251" s="21">
        <v>88</v>
      </c>
      <c r="B251" s="1" t="s">
        <v>6</v>
      </c>
      <c r="C251" s="2" t="s">
        <v>76</v>
      </c>
      <c r="D251" s="2" t="s">
        <v>297</v>
      </c>
      <c r="E251" s="2">
        <v>2</v>
      </c>
      <c r="F251" s="2">
        <v>1</v>
      </c>
      <c r="G251" s="2">
        <v>0</v>
      </c>
      <c r="H251" s="2">
        <v>0</v>
      </c>
      <c r="I251" s="2">
        <v>1</v>
      </c>
      <c r="J251" s="2">
        <v>0</v>
      </c>
      <c r="K251" s="2">
        <v>0</v>
      </c>
      <c r="L251" s="2">
        <v>5</v>
      </c>
      <c r="M251" s="2">
        <v>4</v>
      </c>
      <c r="N251" s="2">
        <v>0</v>
      </c>
      <c r="O251" s="2">
        <v>4</v>
      </c>
      <c r="P251" s="2">
        <v>3</v>
      </c>
      <c r="Q251" s="2">
        <v>3</v>
      </c>
      <c r="R251" s="2">
        <v>4</v>
      </c>
      <c r="S251" s="2">
        <v>2</v>
      </c>
      <c r="T251" s="3" t="str">
        <f t="shared" si="36"/>
        <v>243340450010012</v>
      </c>
      <c r="U251" s="3">
        <v>80</v>
      </c>
      <c r="V251" s="3">
        <v>115</v>
      </c>
      <c r="W251" s="3">
        <v>195</v>
      </c>
      <c r="X251" s="3">
        <f t="shared" si="46"/>
        <v>28656810</v>
      </c>
      <c r="Y251" s="3">
        <f t="shared" si="44"/>
        <v>34388172</v>
      </c>
      <c r="Z251" s="18">
        <f t="shared" si="45"/>
        <v>39546397.799999997</v>
      </c>
      <c r="AA251" s="19">
        <f t="shared" si="38"/>
        <v>202802.03999999998</v>
      </c>
      <c r="AB251" s="19">
        <f t="shared" si="39"/>
        <v>176349.6</v>
      </c>
      <c r="AC251" s="19">
        <f t="shared" si="37"/>
        <v>20280.203999999998</v>
      </c>
    </row>
    <row r="252" spans="1:29" ht="18.75">
      <c r="A252" s="21">
        <v>89</v>
      </c>
      <c r="B252" s="1" t="s">
        <v>6</v>
      </c>
      <c r="C252" s="2" t="s">
        <v>76</v>
      </c>
      <c r="D252" s="2" t="s">
        <v>298</v>
      </c>
      <c r="E252" s="2">
        <v>1</v>
      </c>
      <c r="F252" s="2">
        <v>0</v>
      </c>
      <c r="G252" s="2">
        <v>1</v>
      </c>
      <c r="H252" s="2">
        <v>0</v>
      </c>
      <c r="I252" s="2">
        <v>1</v>
      </c>
      <c r="J252" s="2">
        <v>0</v>
      </c>
      <c r="K252" s="2">
        <v>0</v>
      </c>
      <c r="L252" s="2">
        <v>5</v>
      </c>
      <c r="M252" s="2">
        <v>4</v>
      </c>
      <c r="N252" s="2">
        <v>0</v>
      </c>
      <c r="O252" s="2">
        <v>2</v>
      </c>
      <c r="P252" s="2">
        <v>9</v>
      </c>
      <c r="Q252" s="2">
        <v>4</v>
      </c>
      <c r="R252" s="2">
        <v>2</v>
      </c>
      <c r="S252" s="2">
        <v>5</v>
      </c>
      <c r="T252" s="3" t="str">
        <f t="shared" si="36"/>
        <v>524920450010101</v>
      </c>
      <c r="U252" s="3">
        <v>30</v>
      </c>
      <c r="V252" s="3">
        <v>50</v>
      </c>
      <c r="W252" s="3">
        <v>80</v>
      </c>
      <c r="X252" s="3">
        <f t="shared" si="46"/>
        <v>11756640</v>
      </c>
      <c r="Y252" s="3">
        <f t="shared" si="44"/>
        <v>14107968</v>
      </c>
      <c r="Z252" s="18">
        <f t="shared" si="45"/>
        <v>16224163.199999999</v>
      </c>
      <c r="AA252" s="19">
        <f t="shared" si="38"/>
        <v>202802.03999999998</v>
      </c>
      <c r="AB252" s="19">
        <f t="shared" si="39"/>
        <v>176349.6</v>
      </c>
      <c r="AC252" s="19">
        <f t="shared" si="37"/>
        <v>20280.203999999998</v>
      </c>
    </row>
    <row r="253" spans="1:29" ht="18.75">
      <c r="A253" s="21">
        <v>92</v>
      </c>
      <c r="B253" s="1" t="s">
        <v>6</v>
      </c>
      <c r="C253" s="2" t="s">
        <v>76</v>
      </c>
      <c r="D253" s="2" t="s">
        <v>78</v>
      </c>
      <c r="E253" s="2">
        <v>2</v>
      </c>
      <c r="F253" s="2">
        <v>0</v>
      </c>
      <c r="G253" s="2">
        <v>0</v>
      </c>
      <c r="H253" s="2">
        <v>0</v>
      </c>
      <c r="I253" s="2">
        <v>9</v>
      </c>
      <c r="J253" s="2">
        <v>0</v>
      </c>
      <c r="K253" s="2">
        <v>0</v>
      </c>
      <c r="L253" s="2">
        <v>5</v>
      </c>
      <c r="M253" s="2">
        <v>4</v>
      </c>
      <c r="N253" s="2">
        <v>0</v>
      </c>
      <c r="O253" s="2">
        <v>3</v>
      </c>
      <c r="P253" s="2">
        <v>2</v>
      </c>
      <c r="Q253" s="2">
        <v>2</v>
      </c>
      <c r="R253" s="2">
        <v>3</v>
      </c>
      <c r="S253" s="2">
        <v>3</v>
      </c>
      <c r="T253" s="3" t="str">
        <f t="shared" si="36"/>
        <v>332230450090002</v>
      </c>
      <c r="U253" s="3">
        <v>40</v>
      </c>
      <c r="V253" s="3">
        <v>70</v>
      </c>
      <c r="W253" s="3">
        <v>110</v>
      </c>
      <c r="X253" s="3">
        <f t="shared" si="46"/>
        <v>16165380</v>
      </c>
      <c r="Y253" s="3">
        <f t="shared" si="44"/>
        <v>19398456</v>
      </c>
      <c r="Z253" s="18">
        <f t="shared" si="45"/>
        <v>22308224.399999999</v>
      </c>
      <c r="AA253" s="19">
        <f t="shared" si="38"/>
        <v>202802.03999999998</v>
      </c>
      <c r="AB253" s="19">
        <f t="shared" si="39"/>
        <v>176349.6</v>
      </c>
      <c r="AC253" s="19">
        <f t="shared" si="37"/>
        <v>20280.203999999998</v>
      </c>
    </row>
    <row r="254" spans="1:29" ht="18.75">
      <c r="A254" s="21">
        <v>93</v>
      </c>
      <c r="B254" s="1" t="s">
        <v>6</v>
      </c>
      <c r="C254" s="2" t="s">
        <v>76</v>
      </c>
      <c r="D254" s="2" t="s">
        <v>302</v>
      </c>
      <c r="E254" s="2">
        <v>1</v>
      </c>
      <c r="F254" s="2">
        <v>2</v>
      </c>
      <c r="G254" s="2">
        <v>0</v>
      </c>
      <c r="H254" s="2">
        <v>0</v>
      </c>
      <c r="I254" s="2">
        <v>1</v>
      </c>
      <c r="J254" s="2">
        <v>0</v>
      </c>
      <c r="K254" s="2">
        <v>0</v>
      </c>
      <c r="L254" s="2">
        <v>5</v>
      </c>
      <c r="M254" s="2">
        <v>4</v>
      </c>
      <c r="N254" s="2">
        <v>0</v>
      </c>
      <c r="O254" s="2">
        <v>4</v>
      </c>
      <c r="P254" s="2">
        <v>2</v>
      </c>
      <c r="Q254" s="2">
        <v>4</v>
      </c>
      <c r="R254" s="2">
        <v>4</v>
      </c>
      <c r="S254" s="2">
        <v>2</v>
      </c>
      <c r="T254" s="3" t="str">
        <f t="shared" si="36"/>
        <v>244240450010021</v>
      </c>
      <c r="U254" s="3">
        <v>25</v>
      </c>
      <c r="V254" s="3">
        <v>55</v>
      </c>
      <c r="W254" s="3">
        <v>80</v>
      </c>
      <c r="X254" s="3">
        <f t="shared" si="46"/>
        <v>11756640</v>
      </c>
      <c r="Y254" s="3">
        <f t="shared" si="44"/>
        <v>14107968</v>
      </c>
      <c r="Z254" s="18">
        <f t="shared" si="45"/>
        <v>16224163.199999999</v>
      </c>
      <c r="AA254" s="19">
        <f t="shared" si="38"/>
        <v>202802.03999999998</v>
      </c>
      <c r="AB254" s="19">
        <f t="shared" si="39"/>
        <v>176349.6</v>
      </c>
      <c r="AC254" s="19">
        <f t="shared" si="37"/>
        <v>20280.203999999998</v>
      </c>
    </row>
    <row r="255" spans="1:29" ht="18.75">
      <c r="A255" s="21">
        <v>96</v>
      </c>
      <c r="B255" s="1" t="s">
        <v>6</v>
      </c>
      <c r="C255" s="1" t="s">
        <v>76</v>
      </c>
      <c r="D255" s="1" t="s">
        <v>306</v>
      </c>
      <c r="E255" s="1">
        <v>1</v>
      </c>
      <c r="F255" s="1">
        <v>1</v>
      </c>
      <c r="G255" s="1">
        <v>1</v>
      </c>
      <c r="H255" s="1">
        <v>0</v>
      </c>
      <c r="I255" s="1">
        <v>1</v>
      </c>
      <c r="J255" s="1">
        <v>0</v>
      </c>
      <c r="K255" s="1">
        <v>0</v>
      </c>
      <c r="L255" s="1">
        <v>5</v>
      </c>
      <c r="M255" s="1">
        <v>4</v>
      </c>
      <c r="N255" s="1">
        <v>0</v>
      </c>
      <c r="O255" s="1">
        <v>2</v>
      </c>
      <c r="P255" s="1">
        <v>9</v>
      </c>
      <c r="Q255" s="1">
        <v>4</v>
      </c>
      <c r="R255" s="1">
        <v>2</v>
      </c>
      <c r="S255" s="1">
        <v>5</v>
      </c>
      <c r="T255" s="1" t="str">
        <f t="shared" si="36"/>
        <v>524920450010111</v>
      </c>
      <c r="U255" s="1">
        <v>30</v>
      </c>
      <c r="V255" s="1">
        <v>84</v>
      </c>
      <c r="W255" s="1">
        <v>114</v>
      </c>
      <c r="X255" s="1">
        <f t="shared" si="46"/>
        <v>16753212</v>
      </c>
      <c r="Y255" s="1">
        <f t="shared" si="44"/>
        <v>20103854.399999999</v>
      </c>
      <c r="Z255" s="1">
        <f t="shared" si="45"/>
        <v>23119432.559999999</v>
      </c>
      <c r="AA255" s="19">
        <f t="shared" si="38"/>
        <v>202802.03999999998</v>
      </c>
      <c r="AB255" s="19">
        <f t="shared" si="39"/>
        <v>176349.59999999998</v>
      </c>
      <c r="AC255" s="19">
        <f t="shared" si="37"/>
        <v>20280.203999999998</v>
      </c>
    </row>
    <row r="256" spans="1:29" ht="18.75">
      <c r="A256" s="21">
        <v>97</v>
      </c>
      <c r="B256" s="1" t="s">
        <v>6</v>
      </c>
      <c r="C256" s="1" t="s">
        <v>76</v>
      </c>
      <c r="D256" s="1" t="s">
        <v>307</v>
      </c>
      <c r="E256" s="1">
        <v>1</v>
      </c>
      <c r="F256" s="1">
        <v>1</v>
      </c>
      <c r="G256" s="1">
        <v>0</v>
      </c>
      <c r="H256" s="1">
        <v>0</v>
      </c>
      <c r="I256" s="1">
        <v>5</v>
      </c>
      <c r="J256" s="1">
        <v>0</v>
      </c>
      <c r="K256" s="1">
        <v>0</v>
      </c>
      <c r="L256" s="1">
        <v>5</v>
      </c>
      <c r="M256" s="1">
        <v>4</v>
      </c>
      <c r="N256" s="1">
        <v>0</v>
      </c>
      <c r="O256" s="1">
        <v>2</v>
      </c>
      <c r="P256" s="1">
        <v>2</v>
      </c>
      <c r="Q256" s="1">
        <v>1</v>
      </c>
      <c r="R256" s="1">
        <v>3</v>
      </c>
      <c r="S256" s="1">
        <v>4</v>
      </c>
      <c r="T256" s="1" t="str">
        <f t="shared" si="36"/>
        <v>431220450050011</v>
      </c>
      <c r="U256" s="1">
        <v>12</v>
      </c>
      <c r="V256" s="1">
        <v>28</v>
      </c>
      <c r="W256" s="1">
        <v>40</v>
      </c>
      <c r="X256" s="1">
        <f t="shared" si="46"/>
        <v>5878320</v>
      </c>
      <c r="Y256" s="1">
        <f t="shared" si="44"/>
        <v>7053984</v>
      </c>
      <c r="Z256" s="1">
        <f t="shared" si="45"/>
        <v>8112081.5999999996</v>
      </c>
      <c r="AA256" s="19">
        <f t="shared" si="38"/>
        <v>202802.03999999998</v>
      </c>
      <c r="AB256" s="19">
        <f t="shared" si="39"/>
        <v>176349.6</v>
      </c>
      <c r="AC256" s="19">
        <f t="shared" si="37"/>
        <v>20280.203999999998</v>
      </c>
    </row>
    <row r="257" spans="1:29" ht="18.75">
      <c r="A257" s="21">
        <v>100</v>
      </c>
      <c r="B257" s="1" t="s">
        <v>6</v>
      </c>
      <c r="C257" s="1" t="s">
        <v>76</v>
      </c>
      <c r="D257" s="1" t="s">
        <v>311</v>
      </c>
      <c r="E257" s="1">
        <v>2</v>
      </c>
      <c r="F257" s="1">
        <v>4</v>
      </c>
      <c r="G257" s="1">
        <v>0</v>
      </c>
      <c r="H257" s="1">
        <v>0</v>
      </c>
      <c r="I257" s="1">
        <v>2</v>
      </c>
      <c r="J257" s="1">
        <v>0</v>
      </c>
      <c r="K257" s="1">
        <v>0</v>
      </c>
      <c r="L257" s="1">
        <v>5</v>
      </c>
      <c r="M257" s="1">
        <v>4</v>
      </c>
      <c r="N257" s="1">
        <v>0</v>
      </c>
      <c r="O257" s="1">
        <v>4</v>
      </c>
      <c r="P257" s="1">
        <v>1</v>
      </c>
      <c r="Q257" s="1">
        <v>1</v>
      </c>
      <c r="R257" s="1">
        <v>3</v>
      </c>
      <c r="S257" s="1">
        <v>3</v>
      </c>
      <c r="T257" s="1" t="str">
        <f t="shared" si="36"/>
        <v>331140450020042</v>
      </c>
      <c r="U257" s="1">
        <v>34</v>
      </c>
      <c r="V257" s="1">
        <v>46</v>
      </c>
      <c r="W257" s="1">
        <v>80</v>
      </c>
      <c r="X257" s="1">
        <f t="shared" si="46"/>
        <v>11756640</v>
      </c>
      <c r="Y257" s="1">
        <f t="shared" si="44"/>
        <v>14107968</v>
      </c>
      <c r="Z257" s="1">
        <f t="shared" si="45"/>
        <v>16224163.199999999</v>
      </c>
      <c r="AA257" s="19">
        <f t="shared" si="38"/>
        <v>202802.03999999998</v>
      </c>
      <c r="AB257" s="19">
        <f t="shared" si="39"/>
        <v>176349.6</v>
      </c>
      <c r="AC257" s="19">
        <f t="shared" si="37"/>
        <v>20280.203999999998</v>
      </c>
    </row>
    <row r="258" spans="1:29" ht="18.75">
      <c r="A258" s="21">
        <v>47</v>
      </c>
      <c r="B258" s="1" t="s">
        <v>6</v>
      </c>
      <c r="C258" s="2" t="s">
        <v>76</v>
      </c>
      <c r="D258" s="2" t="s">
        <v>125</v>
      </c>
      <c r="E258" s="2">
        <v>1</v>
      </c>
      <c r="F258" s="2">
        <v>1</v>
      </c>
      <c r="G258" s="2">
        <v>0</v>
      </c>
      <c r="H258" s="2">
        <v>0</v>
      </c>
      <c r="I258" s="2">
        <v>1</v>
      </c>
      <c r="J258" s="2">
        <v>0</v>
      </c>
      <c r="K258" s="2">
        <v>0</v>
      </c>
      <c r="L258" s="2">
        <v>5</v>
      </c>
      <c r="M258" s="2">
        <v>4</v>
      </c>
      <c r="N258" s="2">
        <v>0</v>
      </c>
      <c r="O258" s="2">
        <v>4</v>
      </c>
      <c r="P258" s="2">
        <v>1</v>
      </c>
      <c r="Q258" s="2">
        <v>1</v>
      </c>
      <c r="R258" s="2">
        <v>2</v>
      </c>
      <c r="S258" s="2">
        <v>1</v>
      </c>
      <c r="T258" s="3" t="str">
        <f t="shared" ref="T258:T299" si="47">S258&amp;R258&amp;Q258&amp;P258&amp;O258&amp;N258&amp;M258&amp;L258&amp;K258&amp;J258&amp;I258&amp;H258&amp;G258&amp;F258&amp;E258</f>
        <v>121140450010011</v>
      </c>
      <c r="U258" s="3">
        <v>35</v>
      </c>
      <c r="V258" s="3">
        <v>53</v>
      </c>
      <c r="W258" s="3">
        <v>88</v>
      </c>
      <c r="X258" s="3">
        <v>12932304</v>
      </c>
      <c r="Y258" s="3">
        <f t="shared" si="44"/>
        <v>15518764.800000001</v>
      </c>
      <c r="Z258" s="18">
        <f t="shared" si="45"/>
        <v>17846579.52</v>
      </c>
      <c r="AA258" s="19">
        <f t="shared" si="38"/>
        <v>202802.04</v>
      </c>
      <c r="AB258" s="19">
        <f t="shared" si="39"/>
        <v>176349.6</v>
      </c>
      <c r="AC258" s="19">
        <f t="shared" ref="AC258:AC324" si="48">Z258/W258/10</f>
        <v>20280.204000000002</v>
      </c>
    </row>
    <row r="259" spans="1:29" ht="18.75">
      <c r="A259" s="21">
        <v>48</v>
      </c>
      <c r="B259" s="1" t="s">
        <v>6</v>
      </c>
      <c r="C259" s="2" t="s">
        <v>76</v>
      </c>
      <c r="D259" s="2" t="s">
        <v>126</v>
      </c>
      <c r="E259" s="2">
        <v>1</v>
      </c>
      <c r="F259" s="2">
        <v>6</v>
      </c>
      <c r="G259" s="2">
        <v>1</v>
      </c>
      <c r="H259" s="2">
        <v>0</v>
      </c>
      <c r="I259" s="2">
        <v>1</v>
      </c>
      <c r="J259" s="2">
        <v>0</v>
      </c>
      <c r="K259" s="2">
        <v>0</v>
      </c>
      <c r="L259" s="2">
        <v>5</v>
      </c>
      <c r="M259" s="2">
        <v>4</v>
      </c>
      <c r="N259" s="2">
        <v>0</v>
      </c>
      <c r="O259" s="2">
        <v>2</v>
      </c>
      <c r="P259" s="2">
        <v>1</v>
      </c>
      <c r="Q259" s="2">
        <v>1</v>
      </c>
      <c r="R259" s="2">
        <v>3</v>
      </c>
      <c r="S259" s="2">
        <v>4</v>
      </c>
      <c r="T259" s="3" t="str">
        <f t="shared" si="47"/>
        <v>431120450010161</v>
      </c>
      <c r="U259" s="3">
        <v>12</v>
      </c>
      <c r="V259" s="3">
        <v>18</v>
      </c>
      <c r="W259" s="3">
        <v>30</v>
      </c>
      <c r="X259" s="3">
        <v>4408740</v>
      </c>
      <c r="Y259" s="3">
        <f t="shared" si="44"/>
        <v>5290488</v>
      </c>
      <c r="Z259" s="18">
        <f t="shared" si="45"/>
        <v>6084061.2000000002</v>
      </c>
      <c r="AA259" s="19">
        <f t="shared" si="38"/>
        <v>202802.04</v>
      </c>
      <c r="AB259" s="19">
        <f t="shared" si="39"/>
        <v>176349.6</v>
      </c>
      <c r="AC259" s="19">
        <f t="shared" si="48"/>
        <v>20280.204000000002</v>
      </c>
    </row>
    <row r="260" spans="1:29" ht="18.75">
      <c r="A260" s="21">
        <v>49</v>
      </c>
      <c r="B260" s="1" t="s">
        <v>6</v>
      </c>
      <c r="C260" s="2" t="s">
        <v>76</v>
      </c>
      <c r="D260" s="2" t="s">
        <v>127</v>
      </c>
      <c r="E260" s="2">
        <v>1</v>
      </c>
      <c r="F260" s="2">
        <v>0</v>
      </c>
      <c r="G260" s="2">
        <v>0</v>
      </c>
      <c r="H260" s="2">
        <v>0</v>
      </c>
      <c r="I260" s="2">
        <v>1</v>
      </c>
      <c r="J260" s="2">
        <v>0</v>
      </c>
      <c r="K260" s="2">
        <v>0</v>
      </c>
      <c r="L260" s="2">
        <v>5</v>
      </c>
      <c r="M260" s="2">
        <v>4</v>
      </c>
      <c r="N260" s="2">
        <v>0</v>
      </c>
      <c r="O260" s="2">
        <v>4</v>
      </c>
      <c r="P260" s="2">
        <v>2</v>
      </c>
      <c r="Q260" s="2">
        <v>2</v>
      </c>
      <c r="R260" s="2">
        <v>4</v>
      </c>
      <c r="S260" s="2">
        <v>2</v>
      </c>
      <c r="T260" s="3" t="str">
        <f t="shared" si="47"/>
        <v>242240450010001</v>
      </c>
      <c r="U260" s="3">
        <v>78</v>
      </c>
      <c r="V260" s="3">
        <v>234</v>
      </c>
      <c r="W260" s="3">
        <v>352</v>
      </c>
      <c r="X260" s="3">
        <f>W260*146958</f>
        <v>51729216</v>
      </c>
      <c r="Y260" s="3">
        <f t="shared" si="44"/>
        <v>62075059.200000003</v>
      </c>
      <c r="Z260" s="18">
        <f t="shared" si="45"/>
        <v>71386318.079999998</v>
      </c>
      <c r="AA260" s="19">
        <f t="shared" si="38"/>
        <v>202802.04</v>
      </c>
      <c r="AB260" s="19">
        <f t="shared" si="39"/>
        <v>176349.6</v>
      </c>
      <c r="AC260" s="19">
        <f t="shared" si="48"/>
        <v>20280.204000000002</v>
      </c>
    </row>
    <row r="261" spans="1:29" ht="18.75">
      <c r="A261" s="21">
        <v>50</v>
      </c>
      <c r="B261" s="1" t="s">
        <v>6</v>
      </c>
      <c r="C261" s="2" t="s">
        <v>76</v>
      </c>
      <c r="D261" s="2" t="s">
        <v>128</v>
      </c>
      <c r="E261" s="2">
        <v>1</v>
      </c>
      <c r="F261" s="2">
        <v>0</v>
      </c>
      <c r="G261" s="2">
        <v>0</v>
      </c>
      <c r="H261" s="2">
        <v>0</v>
      </c>
      <c r="I261" s="2">
        <v>1</v>
      </c>
      <c r="J261" s="2">
        <v>0</v>
      </c>
      <c r="K261" s="2">
        <v>0</v>
      </c>
      <c r="L261" s="2">
        <v>5</v>
      </c>
      <c r="M261" s="2">
        <v>4</v>
      </c>
      <c r="N261" s="2">
        <v>0</v>
      </c>
      <c r="O261" s="2">
        <v>3</v>
      </c>
      <c r="P261" s="2">
        <v>1</v>
      </c>
      <c r="Q261" s="2">
        <v>1</v>
      </c>
      <c r="R261" s="2">
        <v>3</v>
      </c>
      <c r="S261" s="2">
        <v>3</v>
      </c>
      <c r="T261" s="3" t="str">
        <f t="shared" si="47"/>
        <v>331130450010001</v>
      </c>
      <c r="U261" s="3">
        <v>14</v>
      </c>
      <c r="V261" s="3">
        <v>40</v>
      </c>
      <c r="W261" s="3">
        <v>54</v>
      </c>
      <c r="X261" s="3">
        <f>W261*146958</f>
        <v>7935732</v>
      </c>
      <c r="Y261" s="3">
        <f t="shared" si="44"/>
        <v>9522878.4000000004</v>
      </c>
      <c r="Z261" s="18">
        <f t="shared" si="45"/>
        <v>10951310.16</v>
      </c>
      <c r="AA261" s="19">
        <f t="shared" si="38"/>
        <v>202802.04</v>
      </c>
      <c r="AB261" s="19">
        <f t="shared" si="39"/>
        <v>176349.6</v>
      </c>
      <c r="AC261" s="19">
        <f t="shared" si="48"/>
        <v>20280.204000000002</v>
      </c>
    </row>
    <row r="262" spans="1:29" ht="18.75">
      <c r="A262" s="21">
        <v>54</v>
      </c>
      <c r="B262" s="1" t="s">
        <v>6</v>
      </c>
      <c r="C262" s="2" t="s">
        <v>76</v>
      </c>
      <c r="D262" s="2" t="s">
        <v>230</v>
      </c>
      <c r="E262" s="2">
        <v>1</v>
      </c>
      <c r="F262" s="2">
        <v>7</v>
      </c>
      <c r="G262" s="2">
        <v>1</v>
      </c>
      <c r="H262" s="2">
        <v>0</v>
      </c>
      <c r="I262" s="2">
        <v>1</v>
      </c>
      <c r="J262" s="2">
        <v>0</v>
      </c>
      <c r="K262" s="2">
        <v>0</v>
      </c>
      <c r="L262" s="2">
        <v>5</v>
      </c>
      <c r="M262" s="2">
        <v>4</v>
      </c>
      <c r="N262" s="2">
        <v>0</v>
      </c>
      <c r="O262" s="2">
        <v>2</v>
      </c>
      <c r="P262" s="2">
        <v>1</v>
      </c>
      <c r="Q262" s="2">
        <v>1</v>
      </c>
      <c r="R262" s="2">
        <v>3</v>
      </c>
      <c r="S262" s="2">
        <v>4</v>
      </c>
      <c r="T262" s="3" t="str">
        <f t="shared" si="47"/>
        <v>431120450010171</v>
      </c>
      <c r="U262" s="3">
        <v>50</v>
      </c>
      <c r="V262" s="3">
        <v>70</v>
      </c>
      <c r="W262" s="3">
        <v>120</v>
      </c>
      <c r="X262" s="3">
        <f>W262*146958</f>
        <v>17634960</v>
      </c>
      <c r="Y262" s="3">
        <f t="shared" si="44"/>
        <v>21161952</v>
      </c>
      <c r="Z262" s="18">
        <f t="shared" si="45"/>
        <v>24336244.800000001</v>
      </c>
      <c r="AA262" s="19">
        <f t="shared" si="38"/>
        <v>202802.04</v>
      </c>
      <c r="AB262" s="19">
        <f t="shared" si="39"/>
        <v>176349.6</v>
      </c>
      <c r="AC262" s="19">
        <f t="shared" si="48"/>
        <v>20280.204000000002</v>
      </c>
    </row>
    <row r="263" spans="1:29" ht="21">
      <c r="A263" s="21">
        <v>55</v>
      </c>
      <c r="B263" s="7" t="s">
        <v>6</v>
      </c>
      <c r="C263" s="8" t="s">
        <v>76</v>
      </c>
      <c r="D263" s="8" t="s">
        <v>236</v>
      </c>
      <c r="E263" s="2">
        <v>1</v>
      </c>
      <c r="F263" s="2">
        <v>0</v>
      </c>
      <c r="G263" s="2">
        <v>0</v>
      </c>
      <c r="H263" s="2">
        <v>0</v>
      </c>
      <c r="I263" s="2">
        <v>3</v>
      </c>
      <c r="J263" s="2">
        <v>0</v>
      </c>
      <c r="K263" s="2">
        <v>0</v>
      </c>
      <c r="L263" s="2">
        <v>5</v>
      </c>
      <c r="M263" s="8">
        <v>4</v>
      </c>
      <c r="N263" s="2">
        <v>0</v>
      </c>
      <c r="O263" s="2">
        <v>3</v>
      </c>
      <c r="P263" s="2">
        <v>1</v>
      </c>
      <c r="Q263" s="2">
        <v>3</v>
      </c>
      <c r="R263" s="2">
        <v>3</v>
      </c>
      <c r="S263" s="2">
        <v>3</v>
      </c>
      <c r="T263" s="9" t="str">
        <f t="shared" si="47"/>
        <v>333130450030001</v>
      </c>
      <c r="U263" s="9">
        <v>13</v>
      </c>
      <c r="V263" s="9">
        <v>75</v>
      </c>
      <c r="W263" s="9">
        <v>88</v>
      </c>
      <c r="X263" s="3">
        <f>W263*146958</f>
        <v>12932304</v>
      </c>
      <c r="Y263" s="3">
        <f t="shared" si="44"/>
        <v>15518764.800000001</v>
      </c>
      <c r="Z263" s="18">
        <f t="shared" si="45"/>
        <v>17846579.52</v>
      </c>
      <c r="AA263" s="19">
        <f t="shared" si="38"/>
        <v>202802.04</v>
      </c>
      <c r="AB263" s="19">
        <f t="shared" si="39"/>
        <v>176349.6</v>
      </c>
      <c r="AC263" s="19">
        <f t="shared" si="48"/>
        <v>20280.204000000002</v>
      </c>
    </row>
    <row r="264" spans="1:29" ht="18.75">
      <c r="A264" s="21">
        <v>57</v>
      </c>
      <c r="B264" s="1" t="s">
        <v>6</v>
      </c>
      <c r="C264" s="2" t="s">
        <v>76</v>
      </c>
      <c r="D264" s="2" t="s">
        <v>238</v>
      </c>
      <c r="E264" s="2">
        <v>1</v>
      </c>
      <c r="F264" s="2">
        <v>0</v>
      </c>
      <c r="G264" s="2">
        <v>0</v>
      </c>
      <c r="H264" s="2">
        <v>0</v>
      </c>
      <c r="I264" s="2">
        <v>4</v>
      </c>
      <c r="J264" s="2">
        <v>0</v>
      </c>
      <c r="K264" s="2">
        <v>0</v>
      </c>
      <c r="L264" s="2">
        <v>5</v>
      </c>
      <c r="M264" s="2">
        <v>4</v>
      </c>
      <c r="N264" s="2">
        <v>0</v>
      </c>
      <c r="O264" s="2">
        <v>3</v>
      </c>
      <c r="P264" s="2">
        <v>2</v>
      </c>
      <c r="Q264" s="2">
        <v>2</v>
      </c>
      <c r="R264" s="2">
        <v>3</v>
      </c>
      <c r="S264" s="2">
        <v>3</v>
      </c>
      <c r="T264" s="3" t="str">
        <f t="shared" si="47"/>
        <v>332230450040001</v>
      </c>
      <c r="U264" s="3">
        <v>73</v>
      </c>
      <c r="V264" s="3">
        <v>6</v>
      </c>
      <c r="W264" s="3">
        <v>79</v>
      </c>
      <c r="X264" s="3">
        <f>W264*146958</f>
        <v>11609682</v>
      </c>
      <c r="Y264" s="3">
        <f t="shared" si="44"/>
        <v>13931618.4</v>
      </c>
      <c r="Z264" s="18">
        <f t="shared" si="45"/>
        <v>16021361.16</v>
      </c>
      <c r="AA264" s="19">
        <f t="shared" ref="AA264:AA324" si="49">Z264/W264</f>
        <v>202802.04</v>
      </c>
      <c r="AB264" s="19">
        <f t="shared" ref="AB264:AB324" si="50">Y264/W264</f>
        <v>176349.6</v>
      </c>
      <c r="AC264" s="19">
        <f t="shared" si="48"/>
        <v>20280.204000000002</v>
      </c>
    </row>
    <row r="265" spans="1:29" ht="18.75">
      <c r="A265" s="21">
        <v>60</v>
      </c>
      <c r="B265" s="1" t="s">
        <v>6</v>
      </c>
      <c r="C265" s="2" t="s">
        <v>76</v>
      </c>
      <c r="D265" s="2" t="s">
        <v>250</v>
      </c>
      <c r="E265" s="2">
        <v>1</v>
      </c>
      <c r="F265" s="2">
        <v>1</v>
      </c>
      <c r="G265" s="2">
        <v>0</v>
      </c>
      <c r="H265" s="2">
        <v>0</v>
      </c>
      <c r="I265" s="2">
        <v>7</v>
      </c>
      <c r="J265" s="2">
        <v>0</v>
      </c>
      <c r="K265" s="2">
        <v>0</v>
      </c>
      <c r="L265" s="2">
        <v>5</v>
      </c>
      <c r="M265" s="2">
        <v>4</v>
      </c>
      <c r="N265" s="2">
        <v>0</v>
      </c>
      <c r="O265" s="2">
        <v>3</v>
      </c>
      <c r="P265" s="2">
        <v>2</v>
      </c>
      <c r="Q265" s="2">
        <v>2</v>
      </c>
      <c r="R265" s="2">
        <v>3</v>
      </c>
      <c r="S265" s="2">
        <v>3</v>
      </c>
      <c r="T265" s="3" t="str">
        <f t="shared" si="47"/>
        <v>332230450070011</v>
      </c>
      <c r="U265" s="3">
        <v>42</v>
      </c>
      <c r="V265" s="3">
        <v>78</v>
      </c>
      <c r="W265" s="3">
        <v>120</v>
      </c>
      <c r="X265" s="3">
        <f>146958*W265</f>
        <v>17634960</v>
      </c>
      <c r="Y265" s="3">
        <f t="shared" si="44"/>
        <v>21161952</v>
      </c>
      <c r="Z265" s="18">
        <f t="shared" si="45"/>
        <v>24336244.800000001</v>
      </c>
      <c r="AA265" s="19">
        <f t="shared" si="49"/>
        <v>202802.04</v>
      </c>
      <c r="AB265" s="19">
        <f t="shared" si="50"/>
        <v>176349.6</v>
      </c>
      <c r="AC265" s="19">
        <f t="shared" si="48"/>
        <v>20280.204000000002</v>
      </c>
    </row>
    <row r="266" spans="1:29" ht="18.75">
      <c r="A266" s="21">
        <v>62</v>
      </c>
      <c r="B266" s="1" t="s">
        <v>6</v>
      </c>
      <c r="C266" s="2" t="s">
        <v>76</v>
      </c>
      <c r="D266" s="2" t="s">
        <v>252</v>
      </c>
      <c r="E266" s="2">
        <v>1</v>
      </c>
      <c r="F266" s="2">
        <v>0</v>
      </c>
      <c r="G266" s="2">
        <v>0</v>
      </c>
      <c r="H266" s="2">
        <v>0</v>
      </c>
      <c r="I266" s="2">
        <v>4</v>
      </c>
      <c r="J266" s="2">
        <v>0</v>
      </c>
      <c r="K266" s="2">
        <v>0</v>
      </c>
      <c r="L266" s="2">
        <v>5</v>
      </c>
      <c r="M266" s="2">
        <v>4</v>
      </c>
      <c r="N266" s="2">
        <v>0</v>
      </c>
      <c r="O266" s="2">
        <v>3</v>
      </c>
      <c r="P266" s="2">
        <v>3</v>
      </c>
      <c r="Q266" s="2">
        <v>2</v>
      </c>
      <c r="R266" s="2">
        <v>3</v>
      </c>
      <c r="S266" s="2">
        <v>3</v>
      </c>
      <c r="T266" s="3" t="str">
        <f t="shared" si="47"/>
        <v>332330450040001</v>
      </c>
      <c r="U266" s="3">
        <v>23</v>
      </c>
      <c r="V266" s="3">
        <v>75</v>
      </c>
      <c r="W266" s="3">
        <v>98</v>
      </c>
      <c r="X266" s="3">
        <f>146958*W266</f>
        <v>14401884</v>
      </c>
      <c r="Y266" s="3">
        <f t="shared" si="44"/>
        <v>17282260.800000001</v>
      </c>
      <c r="Z266" s="18">
        <f t="shared" si="45"/>
        <v>19874599.920000002</v>
      </c>
      <c r="AA266" s="19">
        <f t="shared" si="49"/>
        <v>202802.04</v>
      </c>
      <c r="AB266" s="19">
        <f t="shared" si="50"/>
        <v>176349.6</v>
      </c>
      <c r="AC266" s="19">
        <f t="shared" si="48"/>
        <v>20280.204000000002</v>
      </c>
    </row>
    <row r="267" spans="1:29" ht="18.75">
      <c r="A267" s="21">
        <v>71</v>
      </c>
      <c r="B267" s="1" t="s">
        <v>6</v>
      </c>
      <c r="C267" s="2" t="s">
        <v>76</v>
      </c>
      <c r="D267" s="2" t="s">
        <v>267</v>
      </c>
      <c r="E267" s="2">
        <v>1</v>
      </c>
      <c r="F267" s="2">
        <v>0</v>
      </c>
      <c r="G267" s="2">
        <v>0</v>
      </c>
      <c r="H267" s="2">
        <v>0</v>
      </c>
      <c r="I267" s="2">
        <v>2</v>
      </c>
      <c r="J267" s="2">
        <v>0</v>
      </c>
      <c r="K267" s="2">
        <v>0</v>
      </c>
      <c r="L267" s="2">
        <v>5</v>
      </c>
      <c r="M267" s="2">
        <v>4</v>
      </c>
      <c r="N267" s="2">
        <v>0</v>
      </c>
      <c r="O267" s="2">
        <v>2</v>
      </c>
      <c r="P267" s="2">
        <v>2</v>
      </c>
      <c r="Q267" s="2">
        <v>4</v>
      </c>
      <c r="R267" s="2">
        <v>2</v>
      </c>
      <c r="S267" s="2">
        <v>5</v>
      </c>
      <c r="T267" s="3" t="str">
        <f t="shared" si="47"/>
        <v>524220450020001</v>
      </c>
      <c r="U267" s="3">
        <v>90</v>
      </c>
      <c r="V267" s="3">
        <v>165</v>
      </c>
      <c r="W267" s="3">
        <v>255</v>
      </c>
      <c r="X267" s="3">
        <f>146958*W267</f>
        <v>37474290</v>
      </c>
      <c r="Y267" s="3">
        <f t="shared" si="44"/>
        <v>44969148</v>
      </c>
      <c r="Z267" s="18">
        <f t="shared" si="45"/>
        <v>51714520.200000003</v>
      </c>
      <c r="AA267" s="19">
        <f t="shared" si="49"/>
        <v>202802.04</v>
      </c>
      <c r="AB267" s="19">
        <f t="shared" si="50"/>
        <v>176349.6</v>
      </c>
      <c r="AC267" s="19">
        <f t="shared" si="48"/>
        <v>20280.204000000002</v>
      </c>
    </row>
    <row r="268" spans="1:29" ht="18.75">
      <c r="A268" s="21">
        <v>76</v>
      </c>
      <c r="B268" s="1" t="s">
        <v>6</v>
      </c>
      <c r="C268" s="2" t="s">
        <v>76</v>
      </c>
      <c r="D268" s="2" t="s">
        <v>277</v>
      </c>
      <c r="E268" s="2">
        <v>2</v>
      </c>
      <c r="F268" s="2">
        <v>0</v>
      </c>
      <c r="G268" s="2">
        <v>0</v>
      </c>
      <c r="H268" s="2">
        <v>0</v>
      </c>
      <c r="I268" s="2">
        <v>3</v>
      </c>
      <c r="J268" s="2">
        <v>0</v>
      </c>
      <c r="K268" s="2">
        <v>0</v>
      </c>
      <c r="L268" s="2">
        <v>5</v>
      </c>
      <c r="M268" s="2">
        <v>4</v>
      </c>
      <c r="N268" s="2">
        <v>0</v>
      </c>
      <c r="O268" s="2">
        <v>2</v>
      </c>
      <c r="P268" s="2">
        <v>2</v>
      </c>
      <c r="Q268" s="2">
        <v>1</v>
      </c>
      <c r="R268" s="2">
        <v>3</v>
      </c>
      <c r="S268" s="2">
        <v>4</v>
      </c>
      <c r="T268" s="3" t="str">
        <f t="shared" si="47"/>
        <v>431220450030002</v>
      </c>
      <c r="U268" s="3">
        <v>245</v>
      </c>
      <c r="V268" s="3">
        <v>398</v>
      </c>
      <c r="W268" s="3">
        <v>643</v>
      </c>
      <c r="X268" s="3">
        <f t="shared" ref="X268:X286" si="51">W268*146958</f>
        <v>94493994</v>
      </c>
      <c r="Y268" s="3">
        <f t="shared" si="44"/>
        <v>113392792.8</v>
      </c>
      <c r="Z268" s="18">
        <f t="shared" si="45"/>
        <v>130401711.72</v>
      </c>
      <c r="AA268" s="19">
        <f t="shared" si="49"/>
        <v>202802.04</v>
      </c>
      <c r="AB268" s="19">
        <f t="shared" si="50"/>
        <v>176349.6</v>
      </c>
      <c r="AC268" s="19">
        <f t="shared" si="48"/>
        <v>20280.204000000002</v>
      </c>
    </row>
    <row r="269" spans="1:29" ht="18.75">
      <c r="A269" s="21">
        <v>77</v>
      </c>
      <c r="B269" s="1" t="s">
        <v>6</v>
      </c>
      <c r="C269" s="2" t="s">
        <v>76</v>
      </c>
      <c r="D269" s="2" t="s">
        <v>278</v>
      </c>
      <c r="E269" s="2">
        <v>2</v>
      </c>
      <c r="F269" s="2">
        <v>0</v>
      </c>
      <c r="G269" s="2">
        <v>0</v>
      </c>
      <c r="H269" s="2">
        <v>0</v>
      </c>
      <c r="I269" s="2">
        <v>4</v>
      </c>
      <c r="J269" s="2">
        <v>0</v>
      </c>
      <c r="K269" s="2">
        <v>0</v>
      </c>
      <c r="L269" s="2">
        <v>5</v>
      </c>
      <c r="M269" s="2">
        <v>4</v>
      </c>
      <c r="N269" s="2">
        <v>0</v>
      </c>
      <c r="O269" s="2">
        <v>2</v>
      </c>
      <c r="P269" s="2">
        <v>1</v>
      </c>
      <c r="Q269" s="2">
        <v>2</v>
      </c>
      <c r="R269" s="2">
        <v>3</v>
      </c>
      <c r="S269" s="2">
        <v>4</v>
      </c>
      <c r="T269" s="3" t="str">
        <f t="shared" si="47"/>
        <v>432120450040002</v>
      </c>
      <c r="U269" s="3">
        <v>60</v>
      </c>
      <c r="V269" s="3">
        <v>93</v>
      </c>
      <c r="W269" s="3">
        <v>153</v>
      </c>
      <c r="X269" s="3">
        <f t="shared" si="51"/>
        <v>22484574</v>
      </c>
      <c r="Y269" s="3">
        <f t="shared" ref="Y269:Y286" si="52">(X269*0.2)+X269</f>
        <v>26981488.800000001</v>
      </c>
      <c r="Z269" s="18">
        <f t="shared" ref="Z269:Z286" si="53">Y269+(Y269*0.15)</f>
        <v>31028712.120000001</v>
      </c>
      <c r="AA269" s="19">
        <f t="shared" si="49"/>
        <v>202802.04</v>
      </c>
      <c r="AB269" s="19">
        <f t="shared" si="50"/>
        <v>176349.6</v>
      </c>
      <c r="AC269" s="19">
        <f t="shared" si="48"/>
        <v>20280.204000000002</v>
      </c>
    </row>
    <row r="270" spans="1:29" ht="18.75">
      <c r="A270" s="21">
        <v>81</v>
      </c>
      <c r="B270" s="1" t="s">
        <v>6</v>
      </c>
      <c r="C270" s="2" t="s">
        <v>76</v>
      </c>
      <c r="D270" s="2" t="s">
        <v>282</v>
      </c>
      <c r="E270" s="2">
        <v>1</v>
      </c>
      <c r="F270" s="2">
        <v>6</v>
      </c>
      <c r="G270" s="2">
        <v>0</v>
      </c>
      <c r="H270" s="2">
        <v>0</v>
      </c>
      <c r="I270" s="2">
        <v>1</v>
      </c>
      <c r="J270" s="2">
        <v>0</v>
      </c>
      <c r="K270" s="2">
        <v>0</v>
      </c>
      <c r="L270" s="2">
        <v>5</v>
      </c>
      <c r="M270" s="2">
        <v>4</v>
      </c>
      <c r="N270" s="2">
        <v>0</v>
      </c>
      <c r="O270" s="2">
        <v>2</v>
      </c>
      <c r="P270" s="2">
        <v>9</v>
      </c>
      <c r="Q270" s="2">
        <v>4</v>
      </c>
      <c r="R270" s="2">
        <v>2</v>
      </c>
      <c r="S270" s="2">
        <v>5</v>
      </c>
      <c r="T270" s="3" t="str">
        <f t="shared" si="47"/>
        <v>524920450010061</v>
      </c>
      <c r="U270" s="3">
        <v>23</v>
      </c>
      <c r="V270" s="3">
        <v>21</v>
      </c>
      <c r="W270" s="3">
        <v>44</v>
      </c>
      <c r="X270" s="3">
        <f t="shared" si="51"/>
        <v>6466152</v>
      </c>
      <c r="Y270" s="3">
        <f t="shared" si="52"/>
        <v>7759382.4000000004</v>
      </c>
      <c r="Z270" s="18">
        <f t="shared" si="53"/>
        <v>8923289.7599999998</v>
      </c>
      <c r="AA270" s="19">
        <f t="shared" si="49"/>
        <v>202802.04</v>
      </c>
      <c r="AB270" s="19">
        <f t="shared" si="50"/>
        <v>176349.6</v>
      </c>
      <c r="AC270" s="19">
        <f t="shared" si="48"/>
        <v>20280.204000000002</v>
      </c>
    </row>
    <row r="271" spans="1:29" ht="18.75">
      <c r="A271" s="21">
        <v>82</v>
      </c>
      <c r="B271" s="1" t="s">
        <v>6</v>
      </c>
      <c r="C271" s="2" t="s">
        <v>76</v>
      </c>
      <c r="D271" s="2" t="s">
        <v>283</v>
      </c>
      <c r="E271" s="2">
        <v>1</v>
      </c>
      <c r="F271" s="2">
        <v>9</v>
      </c>
      <c r="G271" s="2">
        <v>0</v>
      </c>
      <c r="H271" s="2">
        <v>0</v>
      </c>
      <c r="I271" s="2">
        <v>1</v>
      </c>
      <c r="J271" s="2">
        <v>0</v>
      </c>
      <c r="K271" s="2">
        <v>0</v>
      </c>
      <c r="L271" s="2">
        <v>5</v>
      </c>
      <c r="M271" s="2">
        <v>4</v>
      </c>
      <c r="N271" s="2">
        <v>0</v>
      </c>
      <c r="O271" s="2">
        <v>2</v>
      </c>
      <c r="P271" s="2">
        <v>9</v>
      </c>
      <c r="Q271" s="2">
        <v>4</v>
      </c>
      <c r="R271" s="2">
        <v>2</v>
      </c>
      <c r="S271" s="2">
        <v>5</v>
      </c>
      <c r="T271" s="3" t="str">
        <f t="shared" si="47"/>
        <v>524920450010091</v>
      </c>
      <c r="U271" s="3">
        <v>16</v>
      </c>
      <c r="V271" s="3">
        <v>40</v>
      </c>
      <c r="W271" s="3">
        <v>56</v>
      </c>
      <c r="X271" s="3">
        <f t="shared" si="51"/>
        <v>8229648</v>
      </c>
      <c r="Y271" s="3">
        <f t="shared" si="52"/>
        <v>9875577.5999999996</v>
      </c>
      <c r="Z271" s="18">
        <f t="shared" si="53"/>
        <v>11356914.24</v>
      </c>
      <c r="AA271" s="19">
        <f t="shared" si="49"/>
        <v>202802.04</v>
      </c>
      <c r="AB271" s="19">
        <f t="shared" si="50"/>
        <v>176349.6</v>
      </c>
      <c r="AC271" s="19">
        <f t="shared" si="48"/>
        <v>20280.204000000002</v>
      </c>
    </row>
    <row r="272" spans="1:29" ht="18.75">
      <c r="A272" s="21">
        <v>83</v>
      </c>
      <c r="B272" s="1" t="s">
        <v>6</v>
      </c>
      <c r="C272" s="2" t="s">
        <v>76</v>
      </c>
      <c r="D272" s="2" t="s">
        <v>123</v>
      </c>
      <c r="E272" s="2">
        <v>2</v>
      </c>
      <c r="F272" s="2">
        <v>0</v>
      </c>
      <c r="G272" s="2">
        <v>0</v>
      </c>
      <c r="H272" s="2">
        <v>0</v>
      </c>
      <c r="I272" s="2">
        <v>1</v>
      </c>
      <c r="J272" s="2">
        <v>0</v>
      </c>
      <c r="K272" s="2">
        <v>0</v>
      </c>
      <c r="L272" s="2">
        <v>5</v>
      </c>
      <c r="M272" s="2">
        <v>4</v>
      </c>
      <c r="N272" s="2">
        <v>0</v>
      </c>
      <c r="O272" s="2">
        <v>3</v>
      </c>
      <c r="P272" s="2">
        <v>2</v>
      </c>
      <c r="Q272" s="2">
        <v>2</v>
      </c>
      <c r="R272" s="2">
        <v>3</v>
      </c>
      <c r="S272" s="2">
        <v>3</v>
      </c>
      <c r="T272" s="3" t="str">
        <f t="shared" si="47"/>
        <v>332230450010002</v>
      </c>
      <c r="U272" s="3">
        <v>60</v>
      </c>
      <c r="V272" s="3">
        <v>90</v>
      </c>
      <c r="W272" s="3">
        <v>150</v>
      </c>
      <c r="X272" s="3">
        <f t="shared" si="51"/>
        <v>22043700</v>
      </c>
      <c r="Y272" s="3">
        <f t="shared" si="52"/>
        <v>26452440</v>
      </c>
      <c r="Z272" s="18">
        <f t="shared" si="53"/>
        <v>30420306</v>
      </c>
      <c r="AA272" s="19">
        <f t="shared" si="49"/>
        <v>202802.04</v>
      </c>
      <c r="AB272" s="19">
        <f t="shared" si="50"/>
        <v>176349.6</v>
      </c>
      <c r="AC272" s="19">
        <f t="shared" si="48"/>
        <v>20280.204000000002</v>
      </c>
    </row>
    <row r="273" spans="1:29" ht="18.75">
      <c r="A273" s="21">
        <v>84</v>
      </c>
      <c r="B273" s="1" t="s">
        <v>6</v>
      </c>
      <c r="C273" s="2" t="s">
        <v>76</v>
      </c>
      <c r="D273" s="2" t="s">
        <v>288</v>
      </c>
      <c r="E273" s="2">
        <v>2</v>
      </c>
      <c r="F273" s="2">
        <v>0</v>
      </c>
      <c r="G273" s="2">
        <v>0</v>
      </c>
      <c r="H273" s="2">
        <v>0</v>
      </c>
      <c r="I273" s="2">
        <v>1</v>
      </c>
      <c r="J273" s="2">
        <v>0</v>
      </c>
      <c r="K273" s="2">
        <v>0</v>
      </c>
      <c r="L273" s="2">
        <v>5</v>
      </c>
      <c r="M273" s="2">
        <v>4</v>
      </c>
      <c r="N273" s="2">
        <v>0</v>
      </c>
      <c r="O273" s="2">
        <v>2</v>
      </c>
      <c r="P273" s="2">
        <v>2</v>
      </c>
      <c r="Q273" s="2">
        <v>4</v>
      </c>
      <c r="R273" s="2">
        <v>2</v>
      </c>
      <c r="S273" s="2">
        <v>5</v>
      </c>
      <c r="T273" s="3" t="str">
        <f t="shared" si="47"/>
        <v>524220450010002</v>
      </c>
      <c r="U273" s="3">
        <v>94</v>
      </c>
      <c r="V273" s="3">
        <v>156</v>
      </c>
      <c r="W273" s="3">
        <v>250</v>
      </c>
      <c r="X273" s="3">
        <f t="shared" si="51"/>
        <v>36739500</v>
      </c>
      <c r="Y273" s="3">
        <f t="shared" si="52"/>
        <v>44087400</v>
      </c>
      <c r="Z273" s="18">
        <f t="shared" si="53"/>
        <v>50700510</v>
      </c>
      <c r="AA273" s="19">
        <f t="shared" si="49"/>
        <v>202802.04</v>
      </c>
      <c r="AB273" s="19">
        <f t="shared" si="50"/>
        <v>176349.6</v>
      </c>
      <c r="AC273" s="19">
        <f t="shared" si="48"/>
        <v>20280.204000000002</v>
      </c>
    </row>
    <row r="274" spans="1:29" ht="18.75">
      <c r="A274" s="21">
        <v>86</v>
      </c>
      <c r="B274" s="1" t="s">
        <v>6</v>
      </c>
      <c r="C274" s="2" t="s">
        <v>76</v>
      </c>
      <c r="D274" s="2" t="s">
        <v>290</v>
      </c>
      <c r="E274" s="2">
        <v>1</v>
      </c>
      <c r="F274" s="2">
        <v>1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5</v>
      </c>
      <c r="M274" s="2">
        <v>4</v>
      </c>
      <c r="N274" s="2">
        <v>0</v>
      </c>
      <c r="O274" s="2">
        <v>3</v>
      </c>
      <c r="P274" s="2">
        <v>3</v>
      </c>
      <c r="Q274" s="2">
        <v>1</v>
      </c>
      <c r="R274" s="2">
        <v>3</v>
      </c>
      <c r="S274" s="2">
        <v>3</v>
      </c>
      <c r="T274" s="3" t="str">
        <f t="shared" si="47"/>
        <v>331330450000011</v>
      </c>
      <c r="U274" s="3">
        <v>33</v>
      </c>
      <c r="V274" s="3">
        <v>42</v>
      </c>
      <c r="W274" s="3">
        <v>75</v>
      </c>
      <c r="X274" s="3">
        <f t="shared" si="51"/>
        <v>11021850</v>
      </c>
      <c r="Y274" s="3">
        <f t="shared" si="52"/>
        <v>13226220</v>
      </c>
      <c r="Z274" s="18">
        <f t="shared" si="53"/>
        <v>15210153</v>
      </c>
      <c r="AA274" s="19">
        <f t="shared" si="49"/>
        <v>202802.04</v>
      </c>
      <c r="AB274" s="19">
        <f t="shared" si="50"/>
        <v>176349.6</v>
      </c>
      <c r="AC274" s="19">
        <f t="shared" si="48"/>
        <v>20280.204000000002</v>
      </c>
    </row>
    <row r="275" spans="1:29" ht="18.75">
      <c r="A275" s="21">
        <v>94</v>
      </c>
      <c r="B275" s="1" t="s">
        <v>6</v>
      </c>
      <c r="C275" s="2" t="s">
        <v>76</v>
      </c>
      <c r="D275" s="2" t="s">
        <v>304</v>
      </c>
      <c r="E275" s="2">
        <v>2</v>
      </c>
      <c r="F275" s="2">
        <v>1</v>
      </c>
      <c r="G275" s="2">
        <v>0</v>
      </c>
      <c r="H275" s="2">
        <v>0</v>
      </c>
      <c r="I275" s="2">
        <v>1</v>
      </c>
      <c r="J275" s="2">
        <v>0</v>
      </c>
      <c r="K275" s="2">
        <v>0</v>
      </c>
      <c r="L275" s="2">
        <v>5</v>
      </c>
      <c r="M275" s="2">
        <v>4</v>
      </c>
      <c r="N275" s="2">
        <v>0</v>
      </c>
      <c r="O275" s="2">
        <v>2</v>
      </c>
      <c r="P275" s="2">
        <v>9</v>
      </c>
      <c r="Q275" s="2">
        <v>4</v>
      </c>
      <c r="R275" s="2">
        <v>2</v>
      </c>
      <c r="S275" s="2">
        <v>5</v>
      </c>
      <c r="T275" s="3" t="str">
        <f t="shared" si="47"/>
        <v>524920450010012</v>
      </c>
      <c r="U275" s="3">
        <v>62</v>
      </c>
      <c r="V275" s="3">
        <v>54</v>
      </c>
      <c r="W275" s="3">
        <v>116</v>
      </c>
      <c r="X275" s="3">
        <f t="shared" si="51"/>
        <v>17047128</v>
      </c>
      <c r="Y275" s="3">
        <f t="shared" si="52"/>
        <v>20456553.600000001</v>
      </c>
      <c r="Z275" s="18">
        <f t="shared" si="53"/>
        <v>23525036.640000001</v>
      </c>
      <c r="AA275" s="19">
        <f t="shared" si="49"/>
        <v>202802.04</v>
      </c>
      <c r="AB275" s="19">
        <f t="shared" si="50"/>
        <v>176349.6</v>
      </c>
      <c r="AC275" s="19">
        <f t="shared" si="48"/>
        <v>20280.204000000002</v>
      </c>
    </row>
    <row r="276" spans="1:29" ht="18.75">
      <c r="A276" s="21">
        <v>98</v>
      </c>
      <c r="B276" s="1" t="s">
        <v>6</v>
      </c>
      <c r="C276" s="1" t="s">
        <v>76</v>
      </c>
      <c r="D276" s="1" t="s">
        <v>308</v>
      </c>
      <c r="E276" s="1">
        <v>1</v>
      </c>
      <c r="F276" s="1">
        <v>5</v>
      </c>
      <c r="G276" s="1">
        <v>0</v>
      </c>
      <c r="H276" s="1">
        <v>0</v>
      </c>
      <c r="I276" s="1">
        <v>2</v>
      </c>
      <c r="J276" s="1">
        <v>0</v>
      </c>
      <c r="K276" s="1">
        <v>0</v>
      </c>
      <c r="L276" s="1">
        <v>5</v>
      </c>
      <c r="M276" s="1">
        <v>4</v>
      </c>
      <c r="N276" s="1">
        <v>0</v>
      </c>
      <c r="O276" s="1">
        <v>3</v>
      </c>
      <c r="P276" s="1">
        <v>1</v>
      </c>
      <c r="Q276" s="1">
        <v>1</v>
      </c>
      <c r="R276" s="1">
        <v>3</v>
      </c>
      <c r="S276" s="1">
        <v>3</v>
      </c>
      <c r="T276" s="1" t="str">
        <f t="shared" si="47"/>
        <v>331130450020051</v>
      </c>
      <c r="U276" s="1">
        <v>10</v>
      </c>
      <c r="V276" s="1">
        <v>20</v>
      </c>
      <c r="W276" s="1">
        <v>30</v>
      </c>
      <c r="X276" s="1">
        <f t="shared" si="51"/>
        <v>4408740</v>
      </c>
      <c r="Y276" s="1">
        <f t="shared" si="52"/>
        <v>5290488</v>
      </c>
      <c r="Z276" s="1">
        <f t="shared" si="53"/>
        <v>6084061.2000000002</v>
      </c>
      <c r="AA276" s="19">
        <f t="shared" si="49"/>
        <v>202802.04</v>
      </c>
      <c r="AB276" s="19">
        <f t="shared" si="50"/>
        <v>176349.6</v>
      </c>
      <c r="AC276" s="19">
        <f t="shared" si="48"/>
        <v>20280.204000000002</v>
      </c>
    </row>
    <row r="277" spans="1:29" ht="18.75">
      <c r="A277" s="21">
        <v>99</v>
      </c>
      <c r="B277" s="1" t="s">
        <v>6</v>
      </c>
      <c r="C277" s="1" t="s">
        <v>76</v>
      </c>
      <c r="D277" s="1" t="s">
        <v>309</v>
      </c>
      <c r="E277" s="1">
        <v>1</v>
      </c>
      <c r="F277" s="1">
        <v>4</v>
      </c>
      <c r="G277" s="1">
        <v>0</v>
      </c>
      <c r="H277" s="1">
        <v>0</v>
      </c>
      <c r="I277" s="1">
        <v>2</v>
      </c>
      <c r="J277" s="1">
        <v>0</v>
      </c>
      <c r="K277" s="1">
        <v>0</v>
      </c>
      <c r="L277" s="1">
        <v>5</v>
      </c>
      <c r="M277" s="1">
        <v>4</v>
      </c>
      <c r="N277" s="1">
        <v>0</v>
      </c>
      <c r="O277" s="1">
        <v>3</v>
      </c>
      <c r="P277" s="1">
        <v>1</v>
      </c>
      <c r="Q277" s="1">
        <v>1</v>
      </c>
      <c r="R277" s="1">
        <v>3</v>
      </c>
      <c r="S277" s="1">
        <v>3</v>
      </c>
      <c r="T277" s="1" t="str">
        <f t="shared" si="47"/>
        <v>331130450020041</v>
      </c>
      <c r="U277" s="1">
        <v>15</v>
      </c>
      <c r="V277" s="1">
        <v>45</v>
      </c>
      <c r="W277" s="1">
        <v>60</v>
      </c>
      <c r="X277" s="1">
        <f t="shared" si="51"/>
        <v>8817480</v>
      </c>
      <c r="Y277" s="1">
        <f t="shared" si="52"/>
        <v>10580976</v>
      </c>
      <c r="Z277" s="1">
        <f t="shared" si="53"/>
        <v>12168122.4</v>
      </c>
      <c r="AA277" s="19">
        <f t="shared" si="49"/>
        <v>202802.04</v>
      </c>
      <c r="AB277" s="19">
        <f t="shared" si="50"/>
        <v>176349.6</v>
      </c>
      <c r="AC277" s="19">
        <f t="shared" si="48"/>
        <v>20280.204000000002</v>
      </c>
    </row>
    <row r="278" spans="1:29" ht="18.75">
      <c r="A278" s="21">
        <v>101</v>
      </c>
      <c r="B278" s="1" t="s">
        <v>6</v>
      </c>
      <c r="C278" s="1" t="s">
        <v>76</v>
      </c>
      <c r="D278" s="1" t="s">
        <v>312</v>
      </c>
      <c r="E278" s="1">
        <v>1</v>
      </c>
      <c r="F278" s="1">
        <v>6</v>
      </c>
      <c r="G278" s="1">
        <v>0</v>
      </c>
      <c r="H278" s="1">
        <v>0</v>
      </c>
      <c r="I278" s="1">
        <v>2</v>
      </c>
      <c r="J278" s="1">
        <v>0</v>
      </c>
      <c r="K278" s="1">
        <v>0</v>
      </c>
      <c r="L278" s="1">
        <v>5</v>
      </c>
      <c r="M278" s="1">
        <v>4</v>
      </c>
      <c r="N278" s="1">
        <v>0</v>
      </c>
      <c r="O278" s="1">
        <v>3</v>
      </c>
      <c r="P278" s="1">
        <v>1</v>
      </c>
      <c r="Q278" s="1">
        <v>1</v>
      </c>
      <c r="R278" s="1">
        <v>3</v>
      </c>
      <c r="S278" s="1">
        <v>3</v>
      </c>
      <c r="T278" s="1" t="str">
        <f t="shared" si="47"/>
        <v>331130450020061</v>
      </c>
      <c r="U278" s="1">
        <v>10</v>
      </c>
      <c r="V278" s="1">
        <v>20</v>
      </c>
      <c r="W278" s="1">
        <v>30</v>
      </c>
      <c r="X278" s="1">
        <f t="shared" si="51"/>
        <v>4408740</v>
      </c>
      <c r="Y278" s="1">
        <f t="shared" si="52"/>
        <v>5290488</v>
      </c>
      <c r="Z278" s="1">
        <f t="shared" si="53"/>
        <v>6084061.2000000002</v>
      </c>
      <c r="AA278" s="19">
        <f t="shared" si="49"/>
        <v>202802.04</v>
      </c>
      <c r="AB278" s="19">
        <f t="shared" si="50"/>
        <v>176349.6</v>
      </c>
      <c r="AC278" s="19">
        <f t="shared" si="48"/>
        <v>20280.204000000002</v>
      </c>
    </row>
    <row r="279" spans="1:29" ht="18.75">
      <c r="A279" s="21">
        <v>102</v>
      </c>
      <c r="B279" s="1" t="s">
        <v>6</v>
      </c>
      <c r="C279" s="1" t="s">
        <v>76</v>
      </c>
      <c r="D279" s="1" t="s">
        <v>313</v>
      </c>
      <c r="E279" s="1">
        <v>1</v>
      </c>
      <c r="F279" s="1">
        <v>1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5</v>
      </c>
      <c r="M279" s="1">
        <v>4</v>
      </c>
      <c r="N279" s="1">
        <v>0</v>
      </c>
      <c r="O279" s="1">
        <v>2</v>
      </c>
      <c r="P279" s="1">
        <v>4</v>
      </c>
      <c r="Q279" s="1">
        <v>4</v>
      </c>
      <c r="R279" s="1">
        <v>2</v>
      </c>
      <c r="S279" s="1">
        <v>5</v>
      </c>
      <c r="T279" s="1" t="str">
        <f t="shared" si="47"/>
        <v>524420450010011</v>
      </c>
      <c r="U279" s="1">
        <v>15</v>
      </c>
      <c r="V279" s="1">
        <v>35</v>
      </c>
      <c r="W279" s="1">
        <v>50</v>
      </c>
      <c r="X279" s="1">
        <f t="shared" si="51"/>
        <v>7347900</v>
      </c>
      <c r="Y279" s="1">
        <f t="shared" si="52"/>
        <v>8817480</v>
      </c>
      <c r="Z279" s="1">
        <f t="shared" si="53"/>
        <v>10140102</v>
      </c>
      <c r="AA279" s="19">
        <f t="shared" si="49"/>
        <v>202802.04</v>
      </c>
      <c r="AB279" s="19">
        <f t="shared" si="50"/>
        <v>176349.6</v>
      </c>
      <c r="AC279" s="19">
        <f t="shared" si="48"/>
        <v>20280.204000000002</v>
      </c>
    </row>
    <row r="280" spans="1:29" ht="18.75">
      <c r="A280" s="21">
        <v>103</v>
      </c>
      <c r="B280" s="1" t="s">
        <v>6</v>
      </c>
      <c r="C280" s="1" t="s">
        <v>76</v>
      </c>
      <c r="D280" s="1" t="s">
        <v>314</v>
      </c>
      <c r="E280" s="1">
        <v>1</v>
      </c>
      <c r="F280" s="1">
        <v>2</v>
      </c>
      <c r="G280" s="1">
        <v>1</v>
      </c>
      <c r="H280" s="1">
        <v>0</v>
      </c>
      <c r="I280" s="1">
        <v>1</v>
      </c>
      <c r="J280" s="1">
        <v>0</v>
      </c>
      <c r="K280" s="1">
        <v>0</v>
      </c>
      <c r="L280" s="1">
        <v>5</v>
      </c>
      <c r="M280" s="1">
        <v>4</v>
      </c>
      <c r="N280" s="1">
        <v>0</v>
      </c>
      <c r="O280" s="1">
        <v>2</v>
      </c>
      <c r="P280" s="1">
        <v>9</v>
      </c>
      <c r="Q280" s="1">
        <v>4</v>
      </c>
      <c r="R280" s="1">
        <v>2</v>
      </c>
      <c r="S280" s="1">
        <v>5</v>
      </c>
      <c r="T280" s="1" t="str">
        <f t="shared" si="47"/>
        <v>524920450010121</v>
      </c>
      <c r="U280" s="1">
        <v>13</v>
      </c>
      <c r="V280" s="1">
        <v>37</v>
      </c>
      <c r="W280" s="1">
        <v>50</v>
      </c>
      <c r="X280" s="1">
        <f t="shared" si="51"/>
        <v>7347900</v>
      </c>
      <c r="Y280" s="1">
        <f t="shared" si="52"/>
        <v>8817480</v>
      </c>
      <c r="Z280" s="1">
        <f t="shared" si="53"/>
        <v>10140102</v>
      </c>
      <c r="AA280" s="19">
        <f t="shared" si="49"/>
        <v>202802.04</v>
      </c>
      <c r="AB280" s="19">
        <f t="shared" si="50"/>
        <v>176349.6</v>
      </c>
      <c r="AC280" s="19">
        <f t="shared" si="48"/>
        <v>20280.204000000002</v>
      </c>
    </row>
    <row r="281" spans="1:29" ht="18.75">
      <c r="A281" s="21">
        <v>104</v>
      </c>
      <c r="B281" s="1" t="s">
        <v>6</v>
      </c>
      <c r="C281" s="1" t="s">
        <v>76</v>
      </c>
      <c r="D281" s="1" t="s">
        <v>315</v>
      </c>
      <c r="E281" s="1">
        <v>1</v>
      </c>
      <c r="F281" s="1">
        <v>3</v>
      </c>
      <c r="G281" s="1">
        <v>1</v>
      </c>
      <c r="H281" s="1">
        <v>0</v>
      </c>
      <c r="I281" s="1">
        <v>1</v>
      </c>
      <c r="J281" s="1">
        <v>0</v>
      </c>
      <c r="K281" s="1">
        <v>0</v>
      </c>
      <c r="L281" s="1">
        <v>5</v>
      </c>
      <c r="M281" s="1">
        <v>4</v>
      </c>
      <c r="N281" s="1">
        <v>0</v>
      </c>
      <c r="O281" s="1">
        <v>2</v>
      </c>
      <c r="P281" s="1">
        <v>9</v>
      </c>
      <c r="Q281" s="1">
        <v>4</v>
      </c>
      <c r="R281" s="1">
        <v>2</v>
      </c>
      <c r="S281" s="1">
        <v>5</v>
      </c>
      <c r="T281" s="1" t="str">
        <f t="shared" si="47"/>
        <v>524920450010131</v>
      </c>
      <c r="U281" s="1">
        <v>32</v>
      </c>
      <c r="V281" s="1">
        <v>46</v>
      </c>
      <c r="W281" s="1">
        <v>78</v>
      </c>
      <c r="X281" s="1">
        <f t="shared" si="51"/>
        <v>11462724</v>
      </c>
      <c r="Y281" s="1">
        <f t="shared" si="52"/>
        <v>13755268.800000001</v>
      </c>
      <c r="Z281" s="1">
        <f t="shared" si="53"/>
        <v>15818559.120000001</v>
      </c>
      <c r="AA281" s="19">
        <f t="shared" si="49"/>
        <v>202802.04</v>
      </c>
      <c r="AB281" s="19">
        <f t="shared" si="50"/>
        <v>176349.6</v>
      </c>
      <c r="AC281" s="19">
        <f t="shared" si="48"/>
        <v>20280.204000000002</v>
      </c>
    </row>
    <row r="282" spans="1:29" ht="18.75">
      <c r="A282" s="21">
        <v>105</v>
      </c>
      <c r="B282" s="1" t="s">
        <v>6</v>
      </c>
      <c r="C282" s="1" t="s">
        <v>76</v>
      </c>
      <c r="D282" s="1" t="s">
        <v>316</v>
      </c>
      <c r="E282" s="1">
        <v>2</v>
      </c>
      <c r="F282" s="1">
        <v>0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5</v>
      </c>
      <c r="M282" s="1">
        <v>4</v>
      </c>
      <c r="N282" s="1">
        <v>0</v>
      </c>
      <c r="O282" s="1">
        <v>2</v>
      </c>
      <c r="P282" s="1">
        <v>2</v>
      </c>
      <c r="Q282" s="1">
        <v>1</v>
      </c>
      <c r="R282" s="1">
        <v>3</v>
      </c>
      <c r="S282" s="1">
        <v>4</v>
      </c>
      <c r="T282" s="1" t="str">
        <f t="shared" si="47"/>
        <v>431220450010002</v>
      </c>
      <c r="U282" s="1">
        <v>44</v>
      </c>
      <c r="V282" s="1">
        <v>65</v>
      </c>
      <c r="W282" s="1">
        <v>109</v>
      </c>
      <c r="X282" s="1">
        <f t="shared" si="51"/>
        <v>16018422</v>
      </c>
      <c r="Y282" s="1">
        <f t="shared" si="52"/>
        <v>19222106.399999999</v>
      </c>
      <c r="Z282" s="1">
        <f t="shared" si="53"/>
        <v>22105422.359999999</v>
      </c>
      <c r="AA282" s="19">
        <f t="shared" si="49"/>
        <v>202802.04</v>
      </c>
      <c r="AB282" s="19">
        <f t="shared" si="50"/>
        <v>176349.59999999998</v>
      </c>
      <c r="AC282" s="19">
        <f t="shared" si="48"/>
        <v>20280.204000000002</v>
      </c>
    </row>
    <row r="283" spans="1:29" ht="18.75">
      <c r="A283" s="21">
        <v>106</v>
      </c>
      <c r="B283" s="1" t="s">
        <v>6</v>
      </c>
      <c r="C283" s="1" t="s">
        <v>76</v>
      </c>
      <c r="D283" s="1" t="s">
        <v>318</v>
      </c>
      <c r="E283" s="1">
        <v>1</v>
      </c>
      <c r="F283" s="1">
        <v>2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5</v>
      </c>
      <c r="M283" s="1">
        <v>4</v>
      </c>
      <c r="N283" s="1">
        <v>0</v>
      </c>
      <c r="O283" s="1">
        <v>3</v>
      </c>
      <c r="P283" s="1">
        <v>3</v>
      </c>
      <c r="Q283" s="1">
        <v>1</v>
      </c>
      <c r="R283" s="1">
        <v>3</v>
      </c>
      <c r="S283" s="1">
        <v>3</v>
      </c>
      <c r="T283" s="1" t="str">
        <f t="shared" si="47"/>
        <v>331330450000021</v>
      </c>
      <c r="U283" s="1">
        <v>19</v>
      </c>
      <c r="V283" s="1">
        <v>41</v>
      </c>
      <c r="W283" s="1">
        <v>60</v>
      </c>
      <c r="X283" s="1">
        <f t="shared" si="51"/>
        <v>8817480</v>
      </c>
      <c r="Y283" s="1">
        <f t="shared" si="52"/>
        <v>10580976</v>
      </c>
      <c r="Z283" s="1">
        <f t="shared" si="53"/>
        <v>12168122.4</v>
      </c>
      <c r="AA283" s="19">
        <f t="shared" si="49"/>
        <v>202802.04</v>
      </c>
      <c r="AB283" s="19">
        <f t="shared" si="50"/>
        <v>176349.6</v>
      </c>
      <c r="AC283" s="19">
        <f t="shared" si="48"/>
        <v>20280.204000000002</v>
      </c>
    </row>
    <row r="284" spans="1:29" ht="18.75">
      <c r="A284" s="21">
        <v>107</v>
      </c>
      <c r="B284" s="1" t="s">
        <v>6</v>
      </c>
      <c r="C284" s="1" t="s">
        <v>76</v>
      </c>
      <c r="D284" s="1" t="s">
        <v>320</v>
      </c>
      <c r="E284" s="1">
        <v>1</v>
      </c>
      <c r="F284" s="1">
        <v>2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5</v>
      </c>
      <c r="M284" s="1">
        <v>4</v>
      </c>
      <c r="N284" s="1">
        <v>0</v>
      </c>
      <c r="O284" s="1">
        <v>2</v>
      </c>
      <c r="P284" s="1">
        <v>2</v>
      </c>
      <c r="Q284" s="1">
        <v>4</v>
      </c>
      <c r="R284" s="1">
        <v>2</v>
      </c>
      <c r="S284" s="1">
        <v>5</v>
      </c>
      <c r="T284" s="1" t="str">
        <f t="shared" si="47"/>
        <v>524220450010021</v>
      </c>
      <c r="U284" s="1">
        <v>10</v>
      </c>
      <c r="V284" s="1">
        <v>20</v>
      </c>
      <c r="W284" s="1">
        <v>30</v>
      </c>
      <c r="X284" s="1">
        <f t="shared" si="51"/>
        <v>4408740</v>
      </c>
      <c r="Y284" s="1">
        <f t="shared" si="52"/>
        <v>5290488</v>
      </c>
      <c r="Z284" s="1">
        <f t="shared" si="53"/>
        <v>6084061.2000000002</v>
      </c>
      <c r="AA284" s="19">
        <f t="shared" si="49"/>
        <v>202802.04</v>
      </c>
      <c r="AB284" s="19">
        <f t="shared" si="50"/>
        <v>176349.6</v>
      </c>
      <c r="AC284" s="19">
        <f t="shared" si="48"/>
        <v>20280.204000000002</v>
      </c>
    </row>
    <row r="285" spans="1:29" ht="18.75">
      <c r="A285" s="21">
        <v>65</v>
      </c>
      <c r="B285" s="1" t="s">
        <v>6</v>
      </c>
      <c r="C285" s="2" t="s">
        <v>76</v>
      </c>
      <c r="D285" s="2" t="s">
        <v>255</v>
      </c>
      <c r="E285" s="2">
        <v>1</v>
      </c>
      <c r="F285" s="2">
        <v>0</v>
      </c>
      <c r="G285" s="2">
        <v>0</v>
      </c>
      <c r="H285" s="2">
        <v>0</v>
      </c>
      <c r="I285" s="2">
        <v>1</v>
      </c>
      <c r="J285" s="2">
        <v>0</v>
      </c>
      <c r="K285" s="2">
        <v>0</v>
      </c>
      <c r="L285" s="2">
        <v>5</v>
      </c>
      <c r="M285" s="2">
        <v>4</v>
      </c>
      <c r="N285" s="2">
        <v>0</v>
      </c>
      <c r="O285" s="2">
        <v>2</v>
      </c>
      <c r="P285" s="2">
        <v>1</v>
      </c>
      <c r="Q285" s="2">
        <v>2</v>
      </c>
      <c r="R285" s="2">
        <v>3</v>
      </c>
      <c r="S285" s="2">
        <v>4</v>
      </c>
      <c r="T285" s="3" t="str">
        <f t="shared" si="47"/>
        <v>432120450010001</v>
      </c>
      <c r="U285" s="3">
        <v>70</v>
      </c>
      <c r="V285" s="3">
        <v>122</v>
      </c>
      <c r="W285" s="3">
        <v>192</v>
      </c>
      <c r="X285" s="3">
        <f t="shared" si="51"/>
        <v>28215936</v>
      </c>
      <c r="Y285" s="3">
        <f t="shared" si="52"/>
        <v>33859123.200000003</v>
      </c>
      <c r="Z285" s="18">
        <f t="shared" si="53"/>
        <v>38937991.680000007</v>
      </c>
      <c r="AA285" s="19">
        <f t="shared" si="49"/>
        <v>202802.04000000004</v>
      </c>
      <c r="AB285" s="19">
        <f t="shared" si="50"/>
        <v>176349.6</v>
      </c>
      <c r="AC285" s="19">
        <f t="shared" si="48"/>
        <v>20280.204000000005</v>
      </c>
    </row>
    <row r="286" spans="1:29" ht="18.75">
      <c r="A286" s="21">
        <v>78</v>
      </c>
      <c r="B286" s="1" t="s">
        <v>6</v>
      </c>
      <c r="C286" s="2" t="s">
        <v>76</v>
      </c>
      <c r="D286" s="2" t="s">
        <v>279</v>
      </c>
      <c r="E286" s="2">
        <v>2</v>
      </c>
      <c r="F286" s="2">
        <v>0</v>
      </c>
      <c r="G286" s="2">
        <v>0</v>
      </c>
      <c r="H286" s="2">
        <v>0</v>
      </c>
      <c r="I286" s="2">
        <v>1</v>
      </c>
      <c r="J286" s="2">
        <v>0</v>
      </c>
      <c r="K286" s="2">
        <v>0</v>
      </c>
      <c r="L286" s="2">
        <v>5</v>
      </c>
      <c r="M286" s="2">
        <v>4</v>
      </c>
      <c r="N286" s="2">
        <v>0</v>
      </c>
      <c r="O286" s="2">
        <v>4</v>
      </c>
      <c r="P286" s="2">
        <v>1</v>
      </c>
      <c r="Q286" s="2">
        <v>2</v>
      </c>
      <c r="R286" s="2">
        <v>2</v>
      </c>
      <c r="S286" s="2">
        <v>1</v>
      </c>
      <c r="T286" s="3" t="str">
        <f t="shared" si="47"/>
        <v>122140450010002</v>
      </c>
      <c r="U286" s="3">
        <v>60</v>
      </c>
      <c r="V286" s="3">
        <v>118</v>
      </c>
      <c r="W286" s="3">
        <v>178</v>
      </c>
      <c r="X286" s="3">
        <f t="shared" si="51"/>
        <v>26158524</v>
      </c>
      <c r="Y286" s="3">
        <f t="shared" si="52"/>
        <v>31390228.800000001</v>
      </c>
      <c r="Z286" s="18">
        <f t="shared" si="53"/>
        <v>36098763.120000005</v>
      </c>
      <c r="AA286" s="19">
        <f t="shared" si="49"/>
        <v>202802.04000000004</v>
      </c>
      <c r="AB286" s="19">
        <f t="shared" si="50"/>
        <v>176349.6</v>
      </c>
      <c r="AC286" s="19">
        <f t="shared" si="48"/>
        <v>20280.204000000005</v>
      </c>
    </row>
    <row r="287" spans="1:29" ht="18.75">
      <c r="A287" s="21">
        <v>164</v>
      </c>
      <c r="B287" s="1" t="s">
        <v>6</v>
      </c>
      <c r="C287" s="1" t="s">
        <v>134</v>
      </c>
      <c r="D287" s="1" t="s">
        <v>168</v>
      </c>
      <c r="E287" s="1">
        <v>1</v>
      </c>
      <c r="F287" s="1">
        <v>1</v>
      </c>
      <c r="G287" s="1">
        <v>0</v>
      </c>
      <c r="H287" s="1">
        <v>0</v>
      </c>
      <c r="I287" s="1">
        <v>5</v>
      </c>
      <c r="J287" s="1">
        <v>7</v>
      </c>
      <c r="K287" s="1">
        <v>0</v>
      </c>
      <c r="L287" s="1">
        <v>3</v>
      </c>
      <c r="M287" s="1">
        <v>5</v>
      </c>
      <c r="N287" s="1">
        <v>0</v>
      </c>
      <c r="O287" s="1">
        <v>4</v>
      </c>
      <c r="P287" s="1">
        <v>3</v>
      </c>
      <c r="Q287" s="1">
        <v>2</v>
      </c>
      <c r="R287" s="1">
        <v>5</v>
      </c>
      <c r="S287" s="1">
        <v>2</v>
      </c>
      <c r="T287" s="1" t="str">
        <f t="shared" si="47"/>
        <v>252340530750011</v>
      </c>
      <c r="U287" s="1">
        <v>8</v>
      </c>
      <c r="V287" s="1">
        <v>16</v>
      </c>
      <c r="W287" s="1">
        <v>24</v>
      </c>
      <c r="X287" s="1">
        <v>3931200</v>
      </c>
      <c r="Y287" s="1">
        <f>X287</f>
        <v>3931200</v>
      </c>
      <c r="Z287" s="1">
        <f t="shared" ref="Z287:Z324" si="54">Y287+(Y287*0.25)</f>
        <v>4914000</v>
      </c>
      <c r="AA287" s="4">
        <f t="shared" si="49"/>
        <v>204750</v>
      </c>
      <c r="AB287" s="4">
        <f t="shared" si="50"/>
        <v>163800</v>
      </c>
      <c r="AC287" s="19">
        <f t="shared" si="48"/>
        <v>20475</v>
      </c>
    </row>
    <row r="288" spans="1:29" ht="18.75">
      <c r="A288" s="21">
        <v>192</v>
      </c>
      <c r="B288" s="1" t="s">
        <v>6</v>
      </c>
      <c r="C288" s="1" t="s">
        <v>134</v>
      </c>
      <c r="D288" s="1" t="s">
        <v>196</v>
      </c>
      <c r="E288" s="1">
        <v>1</v>
      </c>
      <c r="F288" s="1">
        <v>0</v>
      </c>
      <c r="G288" s="1">
        <v>0</v>
      </c>
      <c r="H288" s="1">
        <v>0</v>
      </c>
      <c r="I288" s="1">
        <v>1</v>
      </c>
      <c r="J288" s="1">
        <v>9</v>
      </c>
      <c r="K288" s="1">
        <v>1</v>
      </c>
      <c r="L288" s="1">
        <v>3</v>
      </c>
      <c r="M288" s="1">
        <v>5</v>
      </c>
      <c r="N288" s="1">
        <v>0</v>
      </c>
      <c r="O288" s="1">
        <v>4</v>
      </c>
      <c r="P288" s="1">
        <v>3</v>
      </c>
      <c r="Q288" s="1">
        <v>2</v>
      </c>
      <c r="R288" s="1">
        <v>5</v>
      </c>
      <c r="S288" s="1">
        <v>2</v>
      </c>
      <c r="T288" s="1" t="str">
        <f t="shared" si="47"/>
        <v>252340531910001</v>
      </c>
      <c r="U288" s="1">
        <v>60</v>
      </c>
      <c r="V288" s="1">
        <v>120</v>
      </c>
      <c r="W288" s="1">
        <v>180</v>
      </c>
      <c r="X288" s="1">
        <v>29548800</v>
      </c>
      <c r="Y288" s="1">
        <f>X288</f>
        <v>29548800</v>
      </c>
      <c r="Z288" s="1">
        <f t="shared" si="54"/>
        <v>36936000</v>
      </c>
      <c r="AA288" s="4">
        <f t="shared" si="49"/>
        <v>205200</v>
      </c>
      <c r="AB288" s="4">
        <f t="shared" si="50"/>
        <v>164160</v>
      </c>
      <c r="AC288" s="19">
        <f t="shared" si="48"/>
        <v>20520</v>
      </c>
    </row>
    <row r="289" spans="1:29" ht="18.75">
      <c r="A289" s="21">
        <v>214</v>
      </c>
      <c r="B289" s="1" t="s">
        <v>6</v>
      </c>
      <c r="C289" s="1" t="s">
        <v>134</v>
      </c>
      <c r="D289" s="1" t="s">
        <v>218</v>
      </c>
      <c r="E289" s="1">
        <v>1</v>
      </c>
      <c r="F289" s="1">
        <v>2</v>
      </c>
      <c r="G289" s="1">
        <v>0</v>
      </c>
      <c r="H289" s="1">
        <v>0</v>
      </c>
      <c r="I289" s="1">
        <v>7</v>
      </c>
      <c r="J289" s="1">
        <v>8</v>
      </c>
      <c r="K289" s="1">
        <v>1</v>
      </c>
      <c r="L289" s="1">
        <v>3</v>
      </c>
      <c r="M289" s="1">
        <v>5</v>
      </c>
      <c r="N289" s="1">
        <v>0</v>
      </c>
      <c r="O289" s="1">
        <v>4</v>
      </c>
      <c r="P289" s="1">
        <v>3</v>
      </c>
      <c r="Q289" s="1">
        <v>2</v>
      </c>
      <c r="R289" s="1">
        <v>5</v>
      </c>
      <c r="S289" s="1">
        <v>2</v>
      </c>
      <c r="T289" s="1" t="str">
        <f t="shared" si="47"/>
        <v>252340531870021</v>
      </c>
      <c r="U289" s="1">
        <v>10</v>
      </c>
      <c r="V289" s="1">
        <v>20</v>
      </c>
      <c r="W289" s="1">
        <v>30</v>
      </c>
      <c r="X289" s="1">
        <v>4939200</v>
      </c>
      <c r="Y289" s="1">
        <f>X289</f>
        <v>4939200</v>
      </c>
      <c r="Z289" s="1">
        <f t="shared" si="54"/>
        <v>6174000</v>
      </c>
      <c r="AA289" s="4">
        <f t="shared" si="49"/>
        <v>205800</v>
      </c>
      <c r="AB289" s="4">
        <f t="shared" si="50"/>
        <v>164640</v>
      </c>
      <c r="AC289" s="19">
        <f t="shared" si="48"/>
        <v>20580</v>
      </c>
    </row>
    <row r="290" spans="1:29" ht="18.75">
      <c r="A290" s="21">
        <v>204</v>
      </c>
      <c r="B290" s="1" t="s">
        <v>6</v>
      </c>
      <c r="C290" s="1" t="s">
        <v>134</v>
      </c>
      <c r="D290" s="1" t="s">
        <v>208</v>
      </c>
      <c r="E290" s="1">
        <v>1</v>
      </c>
      <c r="F290" s="1">
        <v>2</v>
      </c>
      <c r="G290" s="1">
        <v>0</v>
      </c>
      <c r="H290" s="1">
        <v>0</v>
      </c>
      <c r="I290" s="1">
        <v>7</v>
      </c>
      <c r="J290" s="1">
        <v>7</v>
      </c>
      <c r="K290" s="1">
        <v>1</v>
      </c>
      <c r="L290" s="1">
        <v>3</v>
      </c>
      <c r="M290" s="1">
        <v>5</v>
      </c>
      <c r="N290" s="1">
        <v>0</v>
      </c>
      <c r="O290" s="1">
        <v>4</v>
      </c>
      <c r="P290" s="1">
        <v>3</v>
      </c>
      <c r="Q290" s="1">
        <v>2</v>
      </c>
      <c r="R290" s="1">
        <v>5</v>
      </c>
      <c r="S290" s="1">
        <v>2</v>
      </c>
      <c r="T290" s="1" t="str">
        <f t="shared" si="47"/>
        <v>252340531770021</v>
      </c>
      <c r="U290" s="1">
        <v>20</v>
      </c>
      <c r="V290" s="1">
        <v>44</v>
      </c>
      <c r="W290" s="1">
        <v>64</v>
      </c>
      <c r="X290" s="1">
        <v>10569600</v>
      </c>
      <c r="Y290" s="1">
        <f>X290</f>
        <v>10569600</v>
      </c>
      <c r="Z290" s="1">
        <f t="shared" si="54"/>
        <v>13212000</v>
      </c>
      <c r="AA290" s="4">
        <f t="shared" si="49"/>
        <v>206437.5</v>
      </c>
      <c r="AB290" s="4">
        <f t="shared" si="50"/>
        <v>165150</v>
      </c>
      <c r="AC290" s="19">
        <f t="shared" si="48"/>
        <v>20643.75</v>
      </c>
    </row>
    <row r="291" spans="1:29" ht="18.75">
      <c r="A291" s="21">
        <v>243</v>
      </c>
      <c r="B291" s="1" t="s">
        <v>6</v>
      </c>
      <c r="C291" s="1" t="s">
        <v>7</v>
      </c>
      <c r="D291" s="1" t="s">
        <v>11</v>
      </c>
      <c r="E291" s="1">
        <v>1</v>
      </c>
      <c r="F291" s="1">
        <v>0</v>
      </c>
      <c r="G291" s="1">
        <v>0</v>
      </c>
      <c r="H291" s="1">
        <v>0</v>
      </c>
      <c r="I291" s="1">
        <v>4</v>
      </c>
      <c r="J291" s="1">
        <v>0</v>
      </c>
      <c r="K291" s="1">
        <v>0</v>
      </c>
      <c r="L291" s="1">
        <v>7</v>
      </c>
      <c r="M291" s="1">
        <v>5</v>
      </c>
      <c r="N291" s="1">
        <v>0</v>
      </c>
      <c r="O291" s="1">
        <v>2</v>
      </c>
      <c r="P291" s="1">
        <v>2</v>
      </c>
      <c r="Q291" s="1">
        <v>4</v>
      </c>
      <c r="R291" s="1">
        <v>1</v>
      </c>
      <c r="S291" s="1">
        <v>5</v>
      </c>
      <c r="T291" s="1" t="str">
        <f t="shared" si="47"/>
        <v>514220570040001</v>
      </c>
      <c r="U291" s="1">
        <v>80</v>
      </c>
      <c r="V291" s="1">
        <v>123</v>
      </c>
      <c r="W291" s="1">
        <v>203</v>
      </c>
      <c r="X291" s="1">
        <v>22420800</v>
      </c>
      <c r="Y291" s="1">
        <f>(X291*0.5)+X291</f>
        <v>33631200</v>
      </c>
      <c r="Z291" s="1">
        <f t="shared" si="54"/>
        <v>42039000</v>
      </c>
      <c r="AA291">
        <f t="shared" si="49"/>
        <v>207088.66995073893</v>
      </c>
      <c r="AB291">
        <f t="shared" si="50"/>
        <v>165670.93596059113</v>
      </c>
      <c r="AC291" s="19">
        <f t="shared" si="48"/>
        <v>20708.866995073891</v>
      </c>
    </row>
    <row r="292" spans="1:29" ht="18.75">
      <c r="A292" s="21">
        <v>134</v>
      </c>
      <c r="B292" s="1" t="s">
        <v>6</v>
      </c>
      <c r="C292" s="1" t="s">
        <v>134</v>
      </c>
      <c r="D292" s="1" t="s">
        <v>138</v>
      </c>
      <c r="E292" s="1">
        <v>1</v>
      </c>
      <c r="F292" s="1">
        <v>1</v>
      </c>
      <c r="G292" s="1">
        <v>0</v>
      </c>
      <c r="H292" s="1">
        <v>0</v>
      </c>
      <c r="I292" s="1">
        <v>5</v>
      </c>
      <c r="J292" s="1">
        <v>1</v>
      </c>
      <c r="K292" s="1">
        <v>0</v>
      </c>
      <c r="L292" s="1">
        <v>3</v>
      </c>
      <c r="M292" s="1">
        <v>5</v>
      </c>
      <c r="N292" s="1">
        <v>0</v>
      </c>
      <c r="O292" s="1">
        <v>4</v>
      </c>
      <c r="P292" s="1">
        <v>3</v>
      </c>
      <c r="Q292" s="1">
        <v>1</v>
      </c>
      <c r="R292" s="1">
        <v>5</v>
      </c>
      <c r="S292" s="1">
        <v>2</v>
      </c>
      <c r="T292" s="1" t="str">
        <f t="shared" si="47"/>
        <v>251340530150011</v>
      </c>
      <c r="U292" s="1">
        <v>14</v>
      </c>
      <c r="V292" s="1">
        <v>26</v>
      </c>
      <c r="W292" s="1">
        <v>40</v>
      </c>
      <c r="X292" s="1">
        <v>6696000</v>
      </c>
      <c r="Y292" s="1">
        <f t="shared" ref="Y292:Y298" si="55">X292</f>
        <v>6696000</v>
      </c>
      <c r="Z292" s="1">
        <f t="shared" si="54"/>
        <v>8370000</v>
      </c>
      <c r="AA292" s="4">
        <f t="shared" si="49"/>
        <v>209250</v>
      </c>
      <c r="AB292" s="4">
        <f t="shared" si="50"/>
        <v>167400</v>
      </c>
      <c r="AC292" s="19">
        <f t="shared" si="48"/>
        <v>20925</v>
      </c>
    </row>
    <row r="293" spans="1:29" ht="18.75">
      <c r="A293" s="21">
        <v>215</v>
      </c>
      <c r="B293" s="1" t="s">
        <v>6</v>
      </c>
      <c r="C293" s="1" t="s">
        <v>134</v>
      </c>
      <c r="D293" s="1" t="s">
        <v>219</v>
      </c>
      <c r="E293" s="1">
        <v>1</v>
      </c>
      <c r="F293" s="1">
        <v>3</v>
      </c>
      <c r="G293" s="1">
        <v>0</v>
      </c>
      <c r="H293" s="1">
        <v>0</v>
      </c>
      <c r="I293" s="1">
        <v>7</v>
      </c>
      <c r="J293" s="1">
        <v>8</v>
      </c>
      <c r="K293" s="1">
        <v>1</v>
      </c>
      <c r="L293" s="1">
        <v>3</v>
      </c>
      <c r="M293" s="1">
        <v>5</v>
      </c>
      <c r="N293" s="1">
        <v>0</v>
      </c>
      <c r="O293" s="1">
        <v>4</v>
      </c>
      <c r="P293" s="1">
        <v>3</v>
      </c>
      <c r="Q293" s="1">
        <v>2</v>
      </c>
      <c r="R293" s="1">
        <v>5</v>
      </c>
      <c r="S293" s="1">
        <v>2</v>
      </c>
      <c r="T293" s="1" t="str">
        <f t="shared" si="47"/>
        <v>252340531870031</v>
      </c>
      <c r="U293" s="1">
        <v>10</v>
      </c>
      <c r="V293" s="1">
        <v>30</v>
      </c>
      <c r="W293" s="1">
        <v>40</v>
      </c>
      <c r="X293" s="1">
        <v>6710400</v>
      </c>
      <c r="Y293" s="1">
        <f t="shared" si="55"/>
        <v>6710400</v>
      </c>
      <c r="Z293" s="1">
        <f t="shared" si="54"/>
        <v>8388000</v>
      </c>
      <c r="AA293" s="4">
        <f t="shared" si="49"/>
        <v>209700</v>
      </c>
      <c r="AB293" s="4">
        <f t="shared" si="50"/>
        <v>167760</v>
      </c>
      <c r="AC293" s="19">
        <f t="shared" si="48"/>
        <v>20970</v>
      </c>
    </row>
    <row r="294" spans="1:29" ht="18.75">
      <c r="A294" s="21">
        <v>237</v>
      </c>
      <c r="B294" s="1" t="s">
        <v>6</v>
      </c>
      <c r="C294" s="1" t="s">
        <v>134</v>
      </c>
      <c r="D294" s="1" t="s">
        <v>295</v>
      </c>
      <c r="E294" s="1">
        <v>1</v>
      </c>
      <c r="F294" s="1">
        <v>1</v>
      </c>
      <c r="G294" s="1">
        <v>0</v>
      </c>
      <c r="H294" s="1">
        <v>0</v>
      </c>
      <c r="I294" s="1">
        <v>6</v>
      </c>
      <c r="J294" s="1">
        <v>9</v>
      </c>
      <c r="K294" s="1">
        <v>1</v>
      </c>
      <c r="L294" s="1">
        <v>3</v>
      </c>
      <c r="M294" s="1">
        <v>5</v>
      </c>
      <c r="N294" s="1">
        <v>0</v>
      </c>
      <c r="O294" s="1">
        <v>4</v>
      </c>
      <c r="P294" s="1">
        <v>3</v>
      </c>
      <c r="Q294" s="1">
        <v>1</v>
      </c>
      <c r="R294" s="1">
        <v>5</v>
      </c>
      <c r="S294" s="1">
        <v>2</v>
      </c>
      <c r="T294" s="1" t="str">
        <f t="shared" si="47"/>
        <v>251340531960011</v>
      </c>
      <c r="U294" s="1">
        <v>27</v>
      </c>
      <c r="V294" s="1">
        <v>83</v>
      </c>
      <c r="W294" s="1">
        <v>110</v>
      </c>
      <c r="X294" s="1">
        <v>18530400</v>
      </c>
      <c r="Y294" s="1">
        <f t="shared" si="55"/>
        <v>18530400</v>
      </c>
      <c r="Z294" s="1">
        <f t="shared" si="54"/>
        <v>23163000</v>
      </c>
      <c r="AA294" s="4">
        <f t="shared" si="49"/>
        <v>210572.72727272726</v>
      </c>
      <c r="AB294" s="4">
        <f t="shared" si="50"/>
        <v>168458.18181818182</v>
      </c>
      <c r="AC294" s="19">
        <f t="shared" si="48"/>
        <v>21057.272727272728</v>
      </c>
    </row>
    <row r="295" spans="1:29" ht="18.75">
      <c r="A295" s="21">
        <v>135</v>
      </c>
      <c r="B295" s="1" t="s">
        <v>6</v>
      </c>
      <c r="C295" s="1" t="s">
        <v>134</v>
      </c>
      <c r="D295" s="1" t="s">
        <v>139</v>
      </c>
      <c r="E295" s="1">
        <v>1</v>
      </c>
      <c r="F295" s="1">
        <v>0</v>
      </c>
      <c r="G295" s="1">
        <v>0</v>
      </c>
      <c r="H295" s="1">
        <v>0</v>
      </c>
      <c r="I295" s="1">
        <v>7</v>
      </c>
      <c r="J295" s="1">
        <v>1</v>
      </c>
      <c r="K295" s="1">
        <v>0</v>
      </c>
      <c r="L295" s="1">
        <v>3</v>
      </c>
      <c r="M295" s="1">
        <v>5</v>
      </c>
      <c r="N295" s="1">
        <v>0</v>
      </c>
      <c r="O295" s="1">
        <v>4</v>
      </c>
      <c r="P295" s="1">
        <v>3</v>
      </c>
      <c r="Q295" s="1">
        <v>1</v>
      </c>
      <c r="R295" s="1">
        <v>5</v>
      </c>
      <c r="S295" s="1">
        <v>2</v>
      </c>
      <c r="T295" s="1" t="str">
        <f t="shared" si="47"/>
        <v>251340530170001</v>
      </c>
      <c r="U295" s="1">
        <v>33</v>
      </c>
      <c r="V295" s="1">
        <v>67</v>
      </c>
      <c r="W295" s="1">
        <v>100</v>
      </c>
      <c r="X295" s="1">
        <v>16917600</v>
      </c>
      <c r="Y295" s="1">
        <f t="shared" si="55"/>
        <v>16917600</v>
      </c>
      <c r="Z295" s="1">
        <f t="shared" si="54"/>
        <v>21147000</v>
      </c>
      <c r="AA295" s="4">
        <f t="shared" si="49"/>
        <v>211470</v>
      </c>
      <c r="AB295" s="4">
        <f t="shared" si="50"/>
        <v>169176</v>
      </c>
      <c r="AC295" s="19">
        <f t="shared" si="48"/>
        <v>21147</v>
      </c>
    </row>
    <row r="296" spans="1:29" ht="18.75">
      <c r="A296" s="21">
        <v>136</v>
      </c>
      <c r="B296" s="1" t="s">
        <v>6</v>
      </c>
      <c r="C296" s="1" t="s">
        <v>134</v>
      </c>
      <c r="D296" s="1" t="s">
        <v>140</v>
      </c>
      <c r="E296" s="1">
        <v>1</v>
      </c>
      <c r="F296" s="1">
        <v>0</v>
      </c>
      <c r="G296" s="1">
        <v>0</v>
      </c>
      <c r="H296" s="1">
        <v>0</v>
      </c>
      <c r="I296" s="1">
        <v>8</v>
      </c>
      <c r="J296" s="1">
        <v>1</v>
      </c>
      <c r="K296" s="1">
        <v>0</v>
      </c>
      <c r="L296" s="1">
        <v>3</v>
      </c>
      <c r="M296" s="1">
        <v>5</v>
      </c>
      <c r="N296" s="1">
        <v>0</v>
      </c>
      <c r="O296" s="1">
        <v>4</v>
      </c>
      <c r="P296" s="1">
        <v>3</v>
      </c>
      <c r="Q296" s="1">
        <v>1</v>
      </c>
      <c r="R296" s="1">
        <v>5</v>
      </c>
      <c r="S296" s="1">
        <v>2</v>
      </c>
      <c r="T296" s="1" t="str">
        <f t="shared" si="47"/>
        <v>251340530180001</v>
      </c>
      <c r="U296" s="1">
        <v>30</v>
      </c>
      <c r="V296" s="1">
        <v>70</v>
      </c>
      <c r="W296" s="1">
        <v>100</v>
      </c>
      <c r="X296" s="1">
        <v>16984800</v>
      </c>
      <c r="Y296" s="1">
        <f t="shared" si="55"/>
        <v>16984800</v>
      </c>
      <c r="Z296" s="1">
        <f t="shared" si="54"/>
        <v>21231000</v>
      </c>
      <c r="AA296" s="4">
        <f t="shared" si="49"/>
        <v>212310</v>
      </c>
      <c r="AB296" s="4">
        <f t="shared" si="50"/>
        <v>169848</v>
      </c>
      <c r="AC296" s="19">
        <f t="shared" si="48"/>
        <v>21231</v>
      </c>
    </row>
    <row r="297" spans="1:29" ht="18.75">
      <c r="A297" s="21">
        <v>141</v>
      </c>
      <c r="B297" s="1" t="s">
        <v>6</v>
      </c>
      <c r="C297" s="1" t="s">
        <v>134</v>
      </c>
      <c r="D297" s="1" t="s">
        <v>145</v>
      </c>
      <c r="E297" s="1">
        <v>1</v>
      </c>
      <c r="F297" s="1">
        <v>0</v>
      </c>
      <c r="G297" s="1">
        <v>0</v>
      </c>
      <c r="H297" s="1">
        <v>0</v>
      </c>
      <c r="I297" s="1">
        <v>3</v>
      </c>
      <c r="J297" s="1">
        <v>3</v>
      </c>
      <c r="K297" s="1">
        <v>0</v>
      </c>
      <c r="L297" s="1">
        <v>3</v>
      </c>
      <c r="M297" s="1">
        <v>5</v>
      </c>
      <c r="N297" s="1">
        <v>0</v>
      </c>
      <c r="O297" s="1">
        <v>4</v>
      </c>
      <c r="P297" s="1">
        <v>3</v>
      </c>
      <c r="Q297" s="1">
        <v>1</v>
      </c>
      <c r="R297" s="1">
        <v>5</v>
      </c>
      <c r="S297" s="1">
        <v>2</v>
      </c>
      <c r="T297" s="1" t="str">
        <f t="shared" si="47"/>
        <v>251340530330001</v>
      </c>
      <c r="U297" s="1">
        <v>36</v>
      </c>
      <c r="V297" s="1">
        <v>72</v>
      </c>
      <c r="W297" s="1">
        <v>108</v>
      </c>
      <c r="X297" s="1">
        <v>18681600</v>
      </c>
      <c r="Y297" s="1">
        <f t="shared" si="55"/>
        <v>18681600</v>
      </c>
      <c r="Z297" s="1">
        <f t="shared" si="54"/>
        <v>23352000</v>
      </c>
      <c r="AA297" s="4">
        <f t="shared" si="49"/>
        <v>216222.22222222222</v>
      </c>
      <c r="AB297" s="4">
        <f t="shared" si="50"/>
        <v>172977.77777777778</v>
      </c>
      <c r="AC297" s="19">
        <f t="shared" si="48"/>
        <v>21622.222222222223</v>
      </c>
    </row>
    <row r="298" spans="1:29" ht="18.75">
      <c r="A298" s="21">
        <v>239</v>
      </c>
      <c r="B298" s="1" t="s">
        <v>6</v>
      </c>
      <c r="C298" s="1" t="s">
        <v>134</v>
      </c>
      <c r="D298" s="1" t="s">
        <v>317</v>
      </c>
      <c r="E298" s="1">
        <v>1</v>
      </c>
      <c r="F298" s="1">
        <v>1</v>
      </c>
      <c r="G298" s="1">
        <v>1</v>
      </c>
      <c r="H298" s="1">
        <v>0</v>
      </c>
      <c r="I298" s="1">
        <v>0</v>
      </c>
      <c r="J298" s="1">
        <v>0</v>
      </c>
      <c r="K298" s="1">
        <v>0</v>
      </c>
      <c r="L298" s="1">
        <v>3</v>
      </c>
      <c r="M298" s="1">
        <v>5</v>
      </c>
      <c r="N298" s="1">
        <v>0</v>
      </c>
      <c r="O298" s="1">
        <v>3</v>
      </c>
      <c r="P298" s="1">
        <v>2</v>
      </c>
      <c r="Q298" s="1">
        <v>1</v>
      </c>
      <c r="R298" s="1">
        <v>5</v>
      </c>
      <c r="S298" s="1">
        <v>3</v>
      </c>
      <c r="T298" s="1" t="str">
        <f t="shared" si="47"/>
        <v>351230530000111</v>
      </c>
      <c r="U298" s="1">
        <v>20</v>
      </c>
      <c r="V298" s="1">
        <v>90</v>
      </c>
      <c r="W298" s="1">
        <v>110</v>
      </c>
      <c r="X298" s="1">
        <v>19196100</v>
      </c>
      <c r="Y298" s="1">
        <f t="shared" si="55"/>
        <v>19196100</v>
      </c>
      <c r="Z298" s="1">
        <f t="shared" si="54"/>
        <v>23995125</v>
      </c>
      <c r="AA298" s="4">
        <f t="shared" si="49"/>
        <v>218137.5</v>
      </c>
      <c r="AB298" s="4">
        <f t="shared" si="50"/>
        <v>174510</v>
      </c>
      <c r="AC298" s="19">
        <f t="shared" si="48"/>
        <v>21813.75</v>
      </c>
    </row>
    <row r="299" spans="1:29" ht="18.75">
      <c r="A299" s="21">
        <v>242</v>
      </c>
      <c r="B299" s="1" t="s">
        <v>6</v>
      </c>
      <c r="C299" s="1" t="s">
        <v>7</v>
      </c>
      <c r="D299" s="1" t="s">
        <v>10</v>
      </c>
      <c r="E299" s="1">
        <v>1</v>
      </c>
      <c r="F299" s="1">
        <v>2</v>
      </c>
      <c r="G299" s="1">
        <v>0</v>
      </c>
      <c r="H299" s="1">
        <v>0</v>
      </c>
      <c r="I299" s="1">
        <v>3</v>
      </c>
      <c r="J299" s="1">
        <v>0</v>
      </c>
      <c r="K299" s="1">
        <v>0</v>
      </c>
      <c r="L299" s="1">
        <v>7</v>
      </c>
      <c r="M299" s="1">
        <v>5</v>
      </c>
      <c r="N299" s="1">
        <v>0</v>
      </c>
      <c r="O299" s="1">
        <v>2</v>
      </c>
      <c r="P299" s="1">
        <v>2</v>
      </c>
      <c r="Q299" s="1">
        <v>4</v>
      </c>
      <c r="R299" s="1">
        <v>1</v>
      </c>
      <c r="S299" s="1">
        <v>5</v>
      </c>
      <c r="T299" s="1" t="str">
        <f t="shared" si="47"/>
        <v>514220570030021</v>
      </c>
      <c r="U299" s="1">
        <v>23</v>
      </c>
      <c r="V299" s="1">
        <v>59</v>
      </c>
      <c r="W299" s="1">
        <v>82</v>
      </c>
      <c r="X299" s="1">
        <v>9650580</v>
      </c>
      <c r="Y299" s="1">
        <f t="shared" ref="Y299:Y317" si="56">(X299*0.5)+X299</f>
        <v>14475870</v>
      </c>
      <c r="Z299" s="1">
        <f t="shared" si="54"/>
        <v>18094837.5</v>
      </c>
      <c r="AA299">
        <f t="shared" si="49"/>
        <v>220668.75</v>
      </c>
      <c r="AB299">
        <f t="shared" si="50"/>
        <v>176535</v>
      </c>
      <c r="AC299" s="19">
        <f t="shared" si="48"/>
        <v>22066.875</v>
      </c>
    </row>
    <row r="300" spans="1:29" ht="18.75">
      <c r="A300" s="21">
        <v>247</v>
      </c>
      <c r="B300" s="1" t="s">
        <v>6</v>
      </c>
      <c r="C300" s="1" t="s">
        <v>7</v>
      </c>
      <c r="D300" s="1" t="s">
        <v>326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>
        <v>1439110000</v>
      </c>
      <c r="U300" s="1"/>
      <c r="V300" s="1"/>
      <c r="W300" s="1">
        <v>210</v>
      </c>
      <c r="X300" s="1">
        <f t="shared" ref="X300:X316" si="57">W300*117696</f>
        <v>24716160</v>
      </c>
      <c r="Y300" s="1">
        <f t="shared" si="56"/>
        <v>37074240</v>
      </c>
      <c r="Z300" s="1">
        <f t="shared" si="54"/>
        <v>46342800</v>
      </c>
      <c r="AA300">
        <f t="shared" si="49"/>
        <v>220680</v>
      </c>
      <c r="AB300">
        <f t="shared" si="50"/>
        <v>176544</v>
      </c>
      <c r="AC300" s="19">
        <f t="shared" si="48"/>
        <v>22068</v>
      </c>
    </row>
    <row r="301" spans="1:29" ht="18.75">
      <c r="A301" s="21">
        <v>248</v>
      </c>
      <c r="B301" s="1" t="s">
        <v>6</v>
      </c>
      <c r="C301" s="1" t="s">
        <v>7</v>
      </c>
      <c r="D301" s="1" t="s">
        <v>327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>
        <v>5141140000</v>
      </c>
      <c r="U301" s="1"/>
      <c r="V301" s="1"/>
      <c r="W301" s="1">
        <v>240</v>
      </c>
      <c r="X301" s="1">
        <f t="shared" si="57"/>
        <v>28247040</v>
      </c>
      <c r="Y301" s="1">
        <f t="shared" si="56"/>
        <v>42370560</v>
      </c>
      <c r="Z301" s="1">
        <f t="shared" si="54"/>
        <v>52963200</v>
      </c>
      <c r="AA301">
        <f t="shared" si="49"/>
        <v>220680</v>
      </c>
      <c r="AB301">
        <f t="shared" si="50"/>
        <v>176544</v>
      </c>
      <c r="AC301" s="19">
        <f t="shared" si="48"/>
        <v>22068</v>
      </c>
    </row>
    <row r="302" spans="1:29" ht="18.75">
      <c r="A302" s="21">
        <v>249</v>
      </c>
      <c r="B302" s="1" t="s">
        <v>6</v>
      </c>
      <c r="C302" s="1" t="s">
        <v>7</v>
      </c>
      <c r="D302" s="1" t="s">
        <v>329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>
        <v>5141110000</v>
      </c>
      <c r="U302" s="1"/>
      <c r="V302" s="1"/>
      <c r="W302" s="1">
        <v>360</v>
      </c>
      <c r="X302" s="1">
        <f t="shared" si="57"/>
        <v>42370560</v>
      </c>
      <c r="Y302" s="1">
        <f t="shared" si="56"/>
        <v>63555840</v>
      </c>
      <c r="Z302" s="1">
        <f t="shared" si="54"/>
        <v>79444800</v>
      </c>
      <c r="AA302">
        <f t="shared" si="49"/>
        <v>220680</v>
      </c>
      <c r="AB302">
        <f t="shared" si="50"/>
        <v>176544</v>
      </c>
      <c r="AC302" s="19">
        <f t="shared" si="48"/>
        <v>22068</v>
      </c>
    </row>
    <row r="303" spans="1:29" ht="18.75">
      <c r="A303" s="21">
        <v>250</v>
      </c>
      <c r="B303" s="1" t="s">
        <v>6</v>
      </c>
      <c r="C303" s="1" t="s">
        <v>7</v>
      </c>
      <c r="D303" s="1" t="s">
        <v>330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>
        <v>5141120000</v>
      </c>
      <c r="U303" s="1"/>
      <c r="V303" s="1"/>
      <c r="W303" s="1">
        <v>180</v>
      </c>
      <c r="X303" s="1">
        <f t="shared" si="57"/>
        <v>21185280</v>
      </c>
      <c r="Y303" s="1">
        <f t="shared" si="56"/>
        <v>31777920</v>
      </c>
      <c r="Z303" s="1">
        <f t="shared" si="54"/>
        <v>39722400</v>
      </c>
      <c r="AA303">
        <f t="shared" si="49"/>
        <v>220680</v>
      </c>
      <c r="AB303">
        <f t="shared" si="50"/>
        <v>176544</v>
      </c>
      <c r="AC303" s="19">
        <f t="shared" si="48"/>
        <v>22068</v>
      </c>
    </row>
    <row r="304" spans="1:29" ht="18.75">
      <c r="A304" s="21">
        <v>251</v>
      </c>
      <c r="B304" s="1" t="s">
        <v>6</v>
      </c>
      <c r="C304" s="1" t="s">
        <v>7</v>
      </c>
      <c r="D304" s="1" t="s">
        <v>331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>
        <v>5141150000</v>
      </c>
      <c r="U304" s="1"/>
      <c r="V304" s="1"/>
      <c r="W304" s="1">
        <v>150</v>
      </c>
      <c r="X304" s="1">
        <f t="shared" si="57"/>
        <v>17654400</v>
      </c>
      <c r="Y304" s="1">
        <f t="shared" si="56"/>
        <v>26481600</v>
      </c>
      <c r="Z304" s="1">
        <f t="shared" si="54"/>
        <v>33102000</v>
      </c>
      <c r="AA304">
        <f t="shared" si="49"/>
        <v>220680</v>
      </c>
      <c r="AB304">
        <f t="shared" si="50"/>
        <v>176544</v>
      </c>
      <c r="AC304" s="19">
        <f t="shared" si="48"/>
        <v>22068</v>
      </c>
    </row>
    <row r="305" spans="1:29" ht="18.75">
      <c r="A305" s="21">
        <v>252</v>
      </c>
      <c r="B305" s="1" t="s">
        <v>6</v>
      </c>
      <c r="C305" s="1" t="s">
        <v>7</v>
      </c>
      <c r="D305" s="1" t="s">
        <v>332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>
        <v>5141130000</v>
      </c>
      <c r="U305" s="1"/>
      <c r="V305" s="1"/>
      <c r="W305" s="1">
        <v>300</v>
      </c>
      <c r="X305" s="1">
        <f t="shared" si="57"/>
        <v>35308800</v>
      </c>
      <c r="Y305" s="1">
        <f t="shared" si="56"/>
        <v>52963200</v>
      </c>
      <c r="Z305" s="1">
        <f t="shared" si="54"/>
        <v>66204000</v>
      </c>
      <c r="AA305">
        <f t="shared" si="49"/>
        <v>220680</v>
      </c>
      <c r="AB305">
        <f t="shared" si="50"/>
        <v>176544</v>
      </c>
      <c r="AC305" s="19">
        <f t="shared" si="48"/>
        <v>22068</v>
      </c>
    </row>
    <row r="306" spans="1:29" ht="18.75">
      <c r="A306" s="21">
        <v>253</v>
      </c>
      <c r="B306" s="1" t="s">
        <v>6</v>
      </c>
      <c r="C306" s="1" t="s">
        <v>7</v>
      </c>
      <c r="D306" s="1" t="s">
        <v>328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>
        <v>5142120000</v>
      </c>
      <c r="U306" s="1"/>
      <c r="V306" s="1"/>
      <c r="W306" s="1">
        <v>180</v>
      </c>
      <c r="X306" s="1">
        <f t="shared" si="57"/>
        <v>21185280</v>
      </c>
      <c r="Y306" s="1">
        <f t="shared" si="56"/>
        <v>31777920</v>
      </c>
      <c r="Z306" s="1">
        <f t="shared" si="54"/>
        <v>39722400</v>
      </c>
      <c r="AA306">
        <f t="shared" si="49"/>
        <v>220680</v>
      </c>
      <c r="AB306">
        <f t="shared" si="50"/>
        <v>176544</v>
      </c>
      <c r="AC306" s="19">
        <f t="shared" si="48"/>
        <v>22068</v>
      </c>
    </row>
    <row r="307" spans="1:29" ht="18.75">
      <c r="A307" s="21">
        <v>254</v>
      </c>
      <c r="B307" s="1" t="s">
        <v>6</v>
      </c>
      <c r="C307" s="1" t="s">
        <v>7</v>
      </c>
      <c r="D307" s="1" t="s">
        <v>333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>
        <v>5142110000</v>
      </c>
      <c r="U307" s="1"/>
      <c r="V307" s="1"/>
      <c r="W307" s="1">
        <v>210</v>
      </c>
      <c r="X307" s="1">
        <f t="shared" si="57"/>
        <v>24716160</v>
      </c>
      <c r="Y307" s="1">
        <f t="shared" si="56"/>
        <v>37074240</v>
      </c>
      <c r="Z307" s="1">
        <f t="shared" si="54"/>
        <v>46342800</v>
      </c>
      <c r="AA307">
        <f t="shared" si="49"/>
        <v>220680</v>
      </c>
      <c r="AB307">
        <f t="shared" si="50"/>
        <v>176544</v>
      </c>
      <c r="AC307" s="19">
        <f t="shared" si="48"/>
        <v>22068</v>
      </c>
    </row>
    <row r="308" spans="1:29" ht="18.75">
      <c r="A308" s="21">
        <v>255</v>
      </c>
      <c r="B308" s="1" t="s">
        <v>6</v>
      </c>
      <c r="C308" s="1" t="s">
        <v>7</v>
      </c>
      <c r="D308" s="1" t="s">
        <v>334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>
        <v>5142130000</v>
      </c>
      <c r="U308" s="1"/>
      <c r="V308" s="1"/>
      <c r="W308" s="1">
        <v>150</v>
      </c>
      <c r="X308" s="1">
        <f t="shared" si="57"/>
        <v>17654400</v>
      </c>
      <c r="Y308" s="1">
        <f t="shared" si="56"/>
        <v>26481600</v>
      </c>
      <c r="Z308" s="1">
        <f t="shared" si="54"/>
        <v>33102000</v>
      </c>
      <c r="AA308">
        <f t="shared" si="49"/>
        <v>220680</v>
      </c>
      <c r="AB308">
        <f t="shared" si="50"/>
        <v>176544</v>
      </c>
      <c r="AC308" s="19">
        <f t="shared" si="48"/>
        <v>22068</v>
      </c>
    </row>
    <row r="309" spans="1:29" ht="18.75">
      <c r="A309" s="21">
        <v>256</v>
      </c>
      <c r="B309" s="1" t="s">
        <v>6</v>
      </c>
      <c r="C309" s="1" t="s">
        <v>7</v>
      </c>
      <c r="D309" s="1" t="s">
        <v>336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>
        <v>5142200001</v>
      </c>
      <c r="U309" s="1"/>
      <c r="V309" s="1"/>
      <c r="W309" s="1">
        <v>30</v>
      </c>
      <c r="X309" s="1">
        <f t="shared" si="57"/>
        <v>3530880</v>
      </c>
      <c r="Y309" s="1">
        <f t="shared" si="56"/>
        <v>5296320</v>
      </c>
      <c r="Z309" s="1">
        <f t="shared" si="54"/>
        <v>6620400</v>
      </c>
      <c r="AA309">
        <f t="shared" si="49"/>
        <v>220680</v>
      </c>
      <c r="AB309">
        <f t="shared" si="50"/>
        <v>176544</v>
      </c>
      <c r="AC309" s="19">
        <f t="shared" si="48"/>
        <v>22068</v>
      </c>
    </row>
    <row r="310" spans="1:29" ht="18.75">
      <c r="A310" s="21">
        <v>257</v>
      </c>
      <c r="B310" s="1" t="s">
        <v>6</v>
      </c>
      <c r="C310" s="1" t="s">
        <v>7</v>
      </c>
      <c r="D310" s="1" t="s">
        <v>337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>
        <v>5142100001</v>
      </c>
      <c r="U310" s="1"/>
      <c r="V310" s="1"/>
      <c r="W310" s="1">
        <v>30</v>
      </c>
      <c r="X310" s="1">
        <f t="shared" si="57"/>
        <v>3530880</v>
      </c>
      <c r="Y310" s="1">
        <f t="shared" si="56"/>
        <v>5296320</v>
      </c>
      <c r="Z310" s="1">
        <f t="shared" si="54"/>
        <v>6620400</v>
      </c>
      <c r="AA310">
        <f t="shared" si="49"/>
        <v>220680</v>
      </c>
      <c r="AB310">
        <f t="shared" si="50"/>
        <v>176544</v>
      </c>
      <c r="AC310" s="19">
        <f t="shared" si="48"/>
        <v>22068</v>
      </c>
    </row>
    <row r="311" spans="1:29" ht="18.75">
      <c r="A311" s="21">
        <v>258</v>
      </c>
      <c r="B311" s="1" t="s">
        <v>6</v>
      </c>
      <c r="C311" s="1" t="s">
        <v>7</v>
      </c>
      <c r="D311" s="1" t="s">
        <v>338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>
        <v>5141200001</v>
      </c>
      <c r="U311" s="1"/>
      <c r="V311" s="1"/>
      <c r="W311" s="1">
        <v>30</v>
      </c>
      <c r="X311" s="1">
        <f t="shared" si="57"/>
        <v>3530880</v>
      </c>
      <c r="Y311" s="1">
        <f t="shared" si="56"/>
        <v>5296320</v>
      </c>
      <c r="Z311" s="1">
        <f t="shared" si="54"/>
        <v>6620400</v>
      </c>
      <c r="AA311">
        <f t="shared" si="49"/>
        <v>220680</v>
      </c>
      <c r="AB311">
        <f t="shared" si="50"/>
        <v>176544</v>
      </c>
      <c r="AC311" s="19">
        <f t="shared" si="48"/>
        <v>22068</v>
      </c>
    </row>
    <row r="312" spans="1:29" ht="18.75">
      <c r="A312" s="21">
        <v>259</v>
      </c>
      <c r="B312" s="1" t="s">
        <v>6</v>
      </c>
      <c r="C312" s="1" t="s">
        <v>7</v>
      </c>
      <c r="D312" s="1" t="s">
        <v>339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>
        <v>5141300008</v>
      </c>
      <c r="U312" s="1"/>
      <c r="V312" s="1"/>
      <c r="W312" s="1">
        <v>30</v>
      </c>
      <c r="X312" s="1">
        <f t="shared" si="57"/>
        <v>3530880</v>
      </c>
      <c r="Y312" s="30">
        <f t="shared" si="56"/>
        <v>5296320</v>
      </c>
      <c r="Z312" s="1">
        <f t="shared" si="54"/>
        <v>6620400</v>
      </c>
      <c r="AA312">
        <f t="shared" si="49"/>
        <v>220680</v>
      </c>
      <c r="AB312">
        <f t="shared" si="50"/>
        <v>176544</v>
      </c>
      <c r="AC312" s="19">
        <f t="shared" si="48"/>
        <v>22068</v>
      </c>
    </row>
    <row r="313" spans="1:29" ht="18.75">
      <c r="A313" s="21">
        <v>260</v>
      </c>
      <c r="B313" s="1" t="s">
        <v>6</v>
      </c>
      <c r="C313" s="1" t="s">
        <v>7</v>
      </c>
      <c r="D313" s="1" t="s">
        <v>340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>
        <v>5141300006</v>
      </c>
      <c r="U313" s="1"/>
      <c r="V313" s="1"/>
      <c r="W313" s="1">
        <v>30</v>
      </c>
      <c r="X313" s="1">
        <f t="shared" si="57"/>
        <v>3530880</v>
      </c>
      <c r="Y313" s="30">
        <f t="shared" si="56"/>
        <v>5296320</v>
      </c>
      <c r="Z313" s="1">
        <f t="shared" si="54"/>
        <v>6620400</v>
      </c>
      <c r="AA313">
        <f t="shared" si="49"/>
        <v>220680</v>
      </c>
      <c r="AB313">
        <f t="shared" si="50"/>
        <v>176544</v>
      </c>
      <c r="AC313" s="19">
        <f t="shared" si="48"/>
        <v>22068</v>
      </c>
    </row>
    <row r="314" spans="1:29" ht="18.75">
      <c r="A314" s="21">
        <v>261</v>
      </c>
      <c r="B314" s="1" t="s">
        <v>6</v>
      </c>
      <c r="C314" s="1" t="s">
        <v>7</v>
      </c>
      <c r="D314" s="1" t="s">
        <v>341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>
        <v>5142600090</v>
      </c>
      <c r="U314" s="1"/>
      <c r="V314" s="1"/>
      <c r="W314" s="1">
        <v>60</v>
      </c>
      <c r="X314" s="1">
        <f t="shared" si="57"/>
        <v>7061760</v>
      </c>
      <c r="Y314" s="30">
        <f t="shared" si="56"/>
        <v>10592640</v>
      </c>
      <c r="Z314" s="1">
        <f t="shared" si="54"/>
        <v>13240800</v>
      </c>
      <c r="AA314">
        <f t="shared" si="49"/>
        <v>220680</v>
      </c>
      <c r="AB314">
        <f t="shared" si="50"/>
        <v>176544</v>
      </c>
      <c r="AC314" s="19">
        <f t="shared" si="48"/>
        <v>22068</v>
      </c>
    </row>
    <row r="315" spans="1:29" ht="18.75">
      <c r="A315" s="21">
        <v>262</v>
      </c>
      <c r="B315" s="1" t="s">
        <v>6</v>
      </c>
      <c r="C315" s="1" t="s">
        <v>7</v>
      </c>
      <c r="D315" s="1" t="s">
        <v>342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>
        <v>5141600007</v>
      </c>
      <c r="U315" s="1"/>
      <c r="V315" s="1"/>
      <c r="W315" s="1">
        <v>30</v>
      </c>
      <c r="X315" s="1">
        <f t="shared" si="57"/>
        <v>3530880</v>
      </c>
      <c r="Y315" s="30">
        <f t="shared" si="56"/>
        <v>5296320</v>
      </c>
      <c r="Z315" s="1">
        <f t="shared" si="54"/>
        <v>6620400</v>
      </c>
      <c r="AA315">
        <f t="shared" si="49"/>
        <v>220680</v>
      </c>
      <c r="AB315">
        <f t="shared" si="50"/>
        <v>176544</v>
      </c>
      <c r="AC315" s="19">
        <f t="shared" si="48"/>
        <v>22068</v>
      </c>
    </row>
    <row r="316" spans="1:29" ht="18.75">
      <c r="A316" s="21">
        <v>263</v>
      </c>
      <c r="B316" s="1" t="s">
        <v>6</v>
      </c>
      <c r="C316" s="1" t="s">
        <v>7</v>
      </c>
      <c r="D316" s="1" t="s">
        <v>343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>
        <v>5142100002</v>
      </c>
      <c r="U316" s="1"/>
      <c r="V316" s="1"/>
      <c r="W316" s="1">
        <v>30</v>
      </c>
      <c r="X316" s="1">
        <f t="shared" si="57"/>
        <v>3530880</v>
      </c>
      <c r="Y316" s="30">
        <f t="shared" si="56"/>
        <v>5296320</v>
      </c>
      <c r="Z316" s="1">
        <f t="shared" si="54"/>
        <v>6620400</v>
      </c>
      <c r="AA316">
        <f t="shared" si="49"/>
        <v>220680</v>
      </c>
      <c r="AB316">
        <f t="shared" si="50"/>
        <v>176544</v>
      </c>
      <c r="AC316" s="19">
        <f t="shared" si="48"/>
        <v>22068</v>
      </c>
    </row>
    <row r="317" spans="1:29" ht="18.75">
      <c r="A317" s="21">
        <v>240</v>
      </c>
      <c r="B317" s="1" t="s">
        <v>6</v>
      </c>
      <c r="C317" s="1" t="s">
        <v>7</v>
      </c>
      <c r="D317" s="1" t="s">
        <v>8</v>
      </c>
      <c r="E317" s="1">
        <v>2</v>
      </c>
      <c r="F317" s="1">
        <v>0</v>
      </c>
      <c r="G317" s="1">
        <v>0</v>
      </c>
      <c r="H317" s="1">
        <v>0</v>
      </c>
      <c r="I317" s="1">
        <v>1</v>
      </c>
      <c r="J317" s="1">
        <v>0</v>
      </c>
      <c r="K317" s="1">
        <v>0</v>
      </c>
      <c r="L317" s="1">
        <v>7</v>
      </c>
      <c r="M317" s="1">
        <v>5</v>
      </c>
      <c r="N317" s="1">
        <v>0</v>
      </c>
      <c r="O317" s="1">
        <v>2</v>
      </c>
      <c r="P317" s="1">
        <v>2</v>
      </c>
      <c r="Q317" s="1">
        <v>4</v>
      </c>
      <c r="R317" s="1">
        <v>1</v>
      </c>
      <c r="S317" s="1">
        <v>5</v>
      </c>
      <c r="T317" s="1" t="str">
        <f t="shared" ref="T317:T324" si="58">S317&amp;R317&amp;Q317&amp;P317&amp;O317&amp;N317&amp;M317&amp;L317&amp;K317&amp;J317&amp;I317&amp;H317&amp;G317&amp;F317&amp;E317</f>
        <v>514220570010002</v>
      </c>
      <c r="U317" s="1">
        <v>123</v>
      </c>
      <c r="V317" s="1">
        <v>200</v>
      </c>
      <c r="W317" s="1">
        <v>323</v>
      </c>
      <c r="X317" s="1">
        <v>38016000</v>
      </c>
      <c r="Y317" s="30">
        <f t="shared" si="56"/>
        <v>57024000</v>
      </c>
      <c r="Z317" s="1">
        <f t="shared" si="54"/>
        <v>71280000</v>
      </c>
      <c r="AA317">
        <f t="shared" si="49"/>
        <v>220681.11455108359</v>
      </c>
      <c r="AB317">
        <f t="shared" si="50"/>
        <v>176544.89164086687</v>
      </c>
      <c r="AC317" s="19">
        <f t="shared" si="48"/>
        <v>22068.111455108359</v>
      </c>
    </row>
    <row r="318" spans="1:29" ht="18.75">
      <c r="A318" s="21">
        <v>162</v>
      </c>
      <c r="B318" s="1" t="s">
        <v>6</v>
      </c>
      <c r="C318" s="1" t="s">
        <v>134</v>
      </c>
      <c r="D318" s="1" t="s">
        <v>166</v>
      </c>
      <c r="E318" s="1">
        <v>1</v>
      </c>
      <c r="F318" s="1">
        <v>1</v>
      </c>
      <c r="G318" s="1">
        <v>0</v>
      </c>
      <c r="H318" s="1">
        <v>0</v>
      </c>
      <c r="I318" s="1">
        <v>3</v>
      </c>
      <c r="J318" s="1">
        <v>7</v>
      </c>
      <c r="K318" s="1">
        <v>0</v>
      </c>
      <c r="L318" s="1">
        <v>3</v>
      </c>
      <c r="M318" s="1">
        <v>5</v>
      </c>
      <c r="N318" s="1">
        <v>0</v>
      </c>
      <c r="O318" s="1">
        <v>4</v>
      </c>
      <c r="P318" s="1">
        <v>1</v>
      </c>
      <c r="Q318" s="1">
        <v>1</v>
      </c>
      <c r="R318" s="1">
        <v>5</v>
      </c>
      <c r="S318" s="1">
        <v>2</v>
      </c>
      <c r="T318" s="1" t="str">
        <f t="shared" si="58"/>
        <v>251140530730011</v>
      </c>
      <c r="U318" s="1">
        <v>8</v>
      </c>
      <c r="V318" s="1">
        <v>16</v>
      </c>
      <c r="W318" s="1">
        <v>24</v>
      </c>
      <c r="X318" s="1">
        <v>4291200</v>
      </c>
      <c r="Y318" s="30">
        <f>X318</f>
        <v>4291200</v>
      </c>
      <c r="Z318" s="1">
        <f t="shared" si="54"/>
        <v>5364000</v>
      </c>
      <c r="AA318" s="4">
        <f t="shared" si="49"/>
        <v>223500</v>
      </c>
      <c r="AB318" s="4">
        <f t="shared" si="50"/>
        <v>178800</v>
      </c>
      <c r="AC318" s="19">
        <f t="shared" si="48"/>
        <v>22350</v>
      </c>
    </row>
    <row r="319" spans="1:29" ht="18.75">
      <c r="A319" s="21">
        <v>163</v>
      </c>
      <c r="B319" s="1" t="s">
        <v>6</v>
      </c>
      <c r="C319" s="1" t="s">
        <v>134</v>
      </c>
      <c r="D319" s="1" t="s">
        <v>167</v>
      </c>
      <c r="E319" s="1">
        <v>1</v>
      </c>
      <c r="F319" s="1">
        <v>1</v>
      </c>
      <c r="G319" s="1">
        <v>0</v>
      </c>
      <c r="H319" s="1">
        <v>0</v>
      </c>
      <c r="I319" s="1">
        <v>4</v>
      </c>
      <c r="J319" s="1">
        <v>7</v>
      </c>
      <c r="K319" s="1">
        <v>0</v>
      </c>
      <c r="L319" s="1">
        <v>3</v>
      </c>
      <c r="M319" s="1">
        <v>5</v>
      </c>
      <c r="N319" s="1">
        <v>0</v>
      </c>
      <c r="O319" s="1">
        <v>4</v>
      </c>
      <c r="P319" s="1">
        <v>1</v>
      </c>
      <c r="Q319" s="1">
        <v>1</v>
      </c>
      <c r="R319" s="1">
        <v>5</v>
      </c>
      <c r="S319" s="1">
        <v>2</v>
      </c>
      <c r="T319" s="1" t="str">
        <f t="shared" si="58"/>
        <v>251140530740011</v>
      </c>
      <c r="U319" s="1">
        <v>8</v>
      </c>
      <c r="V319" s="1">
        <v>16</v>
      </c>
      <c r="W319" s="1">
        <v>24</v>
      </c>
      <c r="X319" s="1">
        <v>4291200</v>
      </c>
      <c r="Y319" s="30">
        <f>X319</f>
        <v>4291200</v>
      </c>
      <c r="Z319" s="1">
        <f t="shared" si="54"/>
        <v>5364000</v>
      </c>
      <c r="AA319" s="4">
        <f t="shared" si="49"/>
        <v>223500</v>
      </c>
      <c r="AB319" s="4">
        <f t="shared" si="50"/>
        <v>178800</v>
      </c>
      <c r="AC319" s="19">
        <f t="shared" si="48"/>
        <v>22350</v>
      </c>
    </row>
    <row r="320" spans="1:29" ht="18.75">
      <c r="A320" s="21">
        <v>166</v>
      </c>
      <c r="B320" s="1" t="s">
        <v>6</v>
      </c>
      <c r="C320" s="1" t="s">
        <v>134</v>
      </c>
      <c r="D320" s="1" t="s">
        <v>170</v>
      </c>
      <c r="E320" s="1">
        <v>1</v>
      </c>
      <c r="F320" s="1">
        <v>1</v>
      </c>
      <c r="G320" s="1">
        <v>0</v>
      </c>
      <c r="H320" s="1">
        <v>0</v>
      </c>
      <c r="I320" s="1">
        <v>8</v>
      </c>
      <c r="J320" s="1">
        <v>7</v>
      </c>
      <c r="K320" s="1">
        <v>0</v>
      </c>
      <c r="L320" s="1">
        <v>3</v>
      </c>
      <c r="M320" s="1">
        <v>5</v>
      </c>
      <c r="N320" s="1">
        <v>0</v>
      </c>
      <c r="O320" s="1">
        <v>4</v>
      </c>
      <c r="P320" s="1">
        <v>1</v>
      </c>
      <c r="Q320" s="1">
        <v>1</v>
      </c>
      <c r="R320" s="1">
        <v>5</v>
      </c>
      <c r="S320" s="1">
        <v>2</v>
      </c>
      <c r="T320" s="1" t="str">
        <f t="shared" si="58"/>
        <v>251140530780011</v>
      </c>
      <c r="U320" s="1">
        <v>8</v>
      </c>
      <c r="V320" s="1">
        <v>16</v>
      </c>
      <c r="W320" s="1">
        <v>24</v>
      </c>
      <c r="X320" s="1">
        <v>4291200</v>
      </c>
      <c r="Y320" s="30">
        <f>X320</f>
        <v>4291200</v>
      </c>
      <c r="Z320" s="1">
        <f t="shared" si="54"/>
        <v>5364000</v>
      </c>
      <c r="AA320" s="4">
        <f t="shared" si="49"/>
        <v>223500</v>
      </c>
      <c r="AB320" s="4">
        <f t="shared" si="50"/>
        <v>178800</v>
      </c>
      <c r="AC320" s="19">
        <f t="shared" si="48"/>
        <v>22350</v>
      </c>
    </row>
    <row r="321" spans="1:29" ht="18.75">
      <c r="A321" s="21">
        <v>167</v>
      </c>
      <c r="B321" s="1" t="s">
        <v>6</v>
      </c>
      <c r="C321" s="1" t="s">
        <v>134</v>
      </c>
      <c r="D321" s="1" t="s">
        <v>171</v>
      </c>
      <c r="E321" s="1">
        <v>1</v>
      </c>
      <c r="F321" s="1">
        <v>1</v>
      </c>
      <c r="G321" s="1">
        <v>0</v>
      </c>
      <c r="H321" s="1">
        <v>0</v>
      </c>
      <c r="I321" s="1">
        <v>9</v>
      </c>
      <c r="J321" s="1">
        <v>7</v>
      </c>
      <c r="K321" s="1">
        <v>0</v>
      </c>
      <c r="L321" s="1">
        <v>3</v>
      </c>
      <c r="M321" s="1">
        <v>5</v>
      </c>
      <c r="N321" s="1">
        <v>0</v>
      </c>
      <c r="O321" s="1">
        <v>4</v>
      </c>
      <c r="P321" s="1">
        <v>1</v>
      </c>
      <c r="Q321" s="1">
        <v>1</v>
      </c>
      <c r="R321" s="1">
        <v>5</v>
      </c>
      <c r="S321" s="1">
        <v>2</v>
      </c>
      <c r="T321" s="1" t="str">
        <f t="shared" si="58"/>
        <v>251140530790011</v>
      </c>
      <c r="U321" s="1">
        <v>8</v>
      </c>
      <c r="V321" s="1">
        <v>16</v>
      </c>
      <c r="W321" s="1">
        <v>24</v>
      </c>
      <c r="X321" s="1">
        <v>4305600</v>
      </c>
      <c r="Y321" s="30">
        <f>X321</f>
        <v>4305600</v>
      </c>
      <c r="Z321" s="1">
        <f t="shared" si="54"/>
        <v>5382000</v>
      </c>
      <c r="AA321" s="4">
        <f t="shared" si="49"/>
        <v>224250</v>
      </c>
      <c r="AB321" s="4">
        <f t="shared" si="50"/>
        <v>179400</v>
      </c>
      <c r="AC321" s="19">
        <f t="shared" si="48"/>
        <v>22425</v>
      </c>
    </row>
    <row r="322" spans="1:29" ht="18.75">
      <c r="A322" s="21">
        <v>244</v>
      </c>
      <c r="B322" s="1" t="s">
        <v>6</v>
      </c>
      <c r="C322" s="1" t="s">
        <v>7</v>
      </c>
      <c r="D322" s="1" t="s">
        <v>12</v>
      </c>
      <c r="E322" s="1">
        <v>1</v>
      </c>
      <c r="F322" s="1">
        <v>0</v>
      </c>
      <c r="G322" s="1">
        <v>0</v>
      </c>
      <c r="H322" s="1">
        <v>0</v>
      </c>
      <c r="I322" s="1">
        <v>5</v>
      </c>
      <c r="J322" s="1">
        <v>0</v>
      </c>
      <c r="K322" s="1">
        <v>0</v>
      </c>
      <c r="L322" s="1">
        <v>7</v>
      </c>
      <c r="M322" s="1">
        <v>5</v>
      </c>
      <c r="N322" s="1">
        <v>0</v>
      </c>
      <c r="O322" s="1">
        <v>2</v>
      </c>
      <c r="P322" s="1">
        <v>2</v>
      </c>
      <c r="Q322" s="1">
        <v>4</v>
      </c>
      <c r="R322" s="1">
        <v>1</v>
      </c>
      <c r="S322" s="1">
        <v>5</v>
      </c>
      <c r="T322" s="1" t="str">
        <f t="shared" si="58"/>
        <v>514220570050001</v>
      </c>
      <c r="U322" s="1">
        <v>61</v>
      </c>
      <c r="V322" s="1">
        <v>144</v>
      </c>
      <c r="W322" s="1">
        <v>205</v>
      </c>
      <c r="X322" s="1">
        <v>29988000</v>
      </c>
      <c r="Y322" s="30">
        <f>(X322*0.5)+X322</f>
        <v>44982000</v>
      </c>
      <c r="Z322" s="1">
        <f t="shared" si="54"/>
        <v>56227500</v>
      </c>
      <c r="AA322">
        <f t="shared" si="49"/>
        <v>274280.48780487804</v>
      </c>
      <c r="AB322">
        <f t="shared" si="50"/>
        <v>219424.39024390245</v>
      </c>
      <c r="AC322" s="19">
        <f t="shared" si="48"/>
        <v>27428.048780487803</v>
      </c>
    </row>
    <row r="323" spans="1:29" ht="18.75">
      <c r="A323" s="21">
        <v>241</v>
      </c>
      <c r="B323" s="1" t="s">
        <v>6</v>
      </c>
      <c r="C323" s="1" t="s">
        <v>7</v>
      </c>
      <c r="D323" s="1" t="s">
        <v>9</v>
      </c>
      <c r="E323" s="1">
        <v>1</v>
      </c>
      <c r="F323" s="1">
        <v>1</v>
      </c>
      <c r="G323" s="1">
        <v>0</v>
      </c>
      <c r="H323" s="1">
        <v>0</v>
      </c>
      <c r="I323" s="1">
        <v>3</v>
      </c>
      <c r="J323" s="1">
        <v>0</v>
      </c>
      <c r="K323" s="1">
        <v>0</v>
      </c>
      <c r="L323" s="1">
        <v>7</v>
      </c>
      <c r="M323" s="1">
        <v>5</v>
      </c>
      <c r="N323" s="1">
        <v>0</v>
      </c>
      <c r="O323" s="1">
        <v>2</v>
      </c>
      <c r="P323" s="1">
        <v>2</v>
      </c>
      <c r="Q323" s="1">
        <v>4</v>
      </c>
      <c r="R323" s="1">
        <v>1</v>
      </c>
      <c r="S323" s="1">
        <v>5</v>
      </c>
      <c r="T323" s="1" t="str">
        <f t="shared" si="58"/>
        <v>514220570030011</v>
      </c>
      <c r="U323" s="1">
        <v>21.5</v>
      </c>
      <c r="V323" s="1">
        <v>43</v>
      </c>
      <c r="W323" s="1">
        <v>64.5</v>
      </c>
      <c r="X323" s="1">
        <v>9559200</v>
      </c>
      <c r="Y323" s="30">
        <f>(X323*0.5)+X323</f>
        <v>14338800</v>
      </c>
      <c r="Z323" s="1">
        <f t="shared" si="54"/>
        <v>17923500</v>
      </c>
      <c r="AA323">
        <f t="shared" si="49"/>
        <v>277883.72093023255</v>
      </c>
      <c r="AB323">
        <f t="shared" si="50"/>
        <v>222306.97674418605</v>
      </c>
      <c r="AC323" s="19">
        <f t="shared" si="48"/>
        <v>27788.372093023256</v>
      </c>
    </row>
    <row r="324" spans="1:29" ht="18.75">
      <c r="A324" s="21">
        <v>218</v>
      </c>
      <c r="B324" s="1" t="s">
        <v>6</v>
      </c>
      <c r="C324" s="1" t="s">
        <v>134</v>
      </c>
      <c r="D324" s="1" t="s">
        <v>222</v>
      </c>
      <c r="E324" s="1">
        <v>1</v>
      </c>
      <c r="F324" s="1">
        <v>3</v>
      </c>
      <c r="G324" s="1">
        <v>3</v>
      </c>
      <c r="H324" s="1">
        <v>0</v>
      </c>
      <c r="I324" s="1">
        <v>9</v>
      </c>
      <c r="J324" s="1">
        <v>5</v>
      </c>
      <c r="K324" s="1">
        <v>0</v>
      </c>
      <c r="L324" s="1">
        <v>3</v>
      </c>
      <c r="M324" s="1">
        <v>5</v>
      </c>
      <c r="N324" s="1">
        <v>0</v>
      </c>
      <c r="O324" s="1">
        <v>4</v>
      </c>
      <c r="P324" s="1">
        <v>9</v>
      </c>
      <c r="Q324" s="1">
        <v>2</v>
      </c>
      <c r="R324" s="1">
        <v>5</v>
      </c>
      <c r="S324" s="1">
        <v>2</v>
      </c>
      <c r="T324" s="1" t="str">
        <f t="shared" si="58"/>
        <v>252940530590331</v>
      </c>
      <c r="U324" s="1">
        <v>10</v>
      </c>
      <c r="V324" s="1">
        <v>20</v>
      </c>
      <c r="W324" s="1">
        <v>30</v>
      </c>
      <c r="X324" s="1">
        <v>52847800</v>
      </c>
      <c r="Y324" s="30">
        <f>X324</f>
        <v>52847800</v>
      </c>
      <c r="Z324" s="1">
        <f t="shared" si="54"/>
        <v>66059750</v>
      </c>
      <c r="AA324" s="4">
        <f t="shared" si="49"/>
        <v>2201991.6666666665</v>
      </c>
      <c r="AB324" s="4">
        <f t="shared" si="50"/>
        <v>1761593.3333333333</v>
      </c>
      <c r="AC324" s="19">
        <f t="shared" si="48"/>
        <v>220199.16666666666</v>
      </c>
    </row>
    <row r="325" spans="1:29" ht="15">
      <c r="A325" s="28" t="s">
        <v>347</v>
      </c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9" s="23" customForma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9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9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9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9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9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9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9" s="23" customForma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9">
      <c r="A335" s="2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26"/>
      <c r="Z335" s="26"/>
      <c r="AA335" s="4"/>
      <c r="AB335" s="4"/>
    </row>
    <row r="336" spans="1:29">
      <c r="A336" s="2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26"/>
      <c r="Z336" s="26"/>
      <c r="AA336" s="4"/>
      <c r="AB336" s="4"/>
    </row>
    <row r="337" spans="1:28">
      <c r="A337" s="2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26"/>
      <c r="Z337" s="26"/>
      <c r="AA337" s="4"/>
      <c r="AB337" s="4"/>
    </row>
    <row r="338" spans="1:28">
      <c r="A338" s="2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26"/>
      <c r="Z338" s="26"/>
      <c r="AA338" s="4"/>
      <c r="AB338" s="4"/>
    </row>
    <row r="339" spans="1:28">
      <c r="A339" s="2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26"/>
      <c r="Z339" s="26"/>
      <c r="AA339" s="4"/>
      <c r="AB339" s="4"/>
    </row>
    <row r="340" spans="1:28">
      <c r="A340" s="2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26"/>
      <c r="Z340" s="26"/>
      <c r="AA340" s="4"/>
      <c r="AB340" s="4"/>
    </row>
    <row r="341" spans="1:28">
      <c r="Z341" s="27"/>
    </row>
  </sheetData>
  <sortState ref="A2:AC341">
    <sortCondition ref="AC2:AC341"/>
  </sortState>
  <mergeCells count="1">
    <mergeCell ref="E1:S1"/>
  </mergeCells>
  <conditionalFormatting sqref="H326:H333">
    <cfRule type="duplicateValues" dxfId="2" priority="3"/>
  </conditionalFormatting>
  <conditionalFormatting sqref="H326:H333">
    <cfRule type="duplicateValues" dxfId="1" priority="2"/>
  </conditionalFormatting>
  <conditionalFormatting sqref="H326:H334">
    <cfRule type="duplicateValues" dxfId="0" priority="1"/>
  </conditionalFormatting>
  <pageMargins left="0.7" right="0.7" top="0.75" bottom="0.75" header="0.3" footer="0.3"/>
  <legacyDrawing r:id="rId1"/>
  <oleObjects>
    <oleObject progId="Word.Document.12" shapeId="2049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شهریه 1403 خمین</vt:lpstr>
      <vt:lpstr>Sheet1</vt:lpstr>
      <vt:lpstr>'شهریه 1403 خمین'!Print_Titles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Marakez - Pajoohesh</dc:title>
  <dc:subject>List Marakez - Pajoohesh</dc:subject>
  <dc:creator>Hamed Abasi</dc:creator>
  <dc:description>Pajouhesh - List Marakez.</dc:description>
  <cp:lastModifiedBy>a.azad</cp:lastModifiedBy>
  <cp:lastPrinted>2024-08-13T04:50:57Z</cp:lastPrinted>
  <dcterms:created xsi:type="dcterms:W3CDTF">2023-05-08T04:53:11Z</dcterms:created>
  <dcterms:modified xsi:type="dcterms:W3CDTF">2024-08-14T05:33:48Z</dcterms:modified>
</cp:coreProperties>
</file>